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RF\"/>
    </mc:Choice>
  </mc:AlternateContent>
  <xr:revisionPtr revIDLastSave="0" documentId="13_ncr:1_{50301359-A039-4FB8-A76C-7F4F1DAA7686}" xr6:coauthVersionLast="45" xr6:coauthVersionMax="45" xr10:uidLastSave="{00000000-0000-0000-0000-000000000000}"/>
  <bookViews>
    <workbookView xWindow="20370" yWindow="-120" windowWidth="29040" windowHeight="15840" tabRatio="823" xr2:uid="{00000000-000D-0000-FFFF-FFFF00000000}"/>
  </bookViews>
  <sheets>
    <sheet name="MRF" sheetId="1" r:id="rId1"/>
    <sheet name="ListingMRF_ASN" sheetId="21" r:id="rId2"/>
    <sheet name="MASTER CHECKLIST" sheetId="16" state="hidden" r:id="rId3"/>
    <sheet name="SOH" sheetId="18" state="hidden" r:id="rId4"/>
    <sheet name="CONFIG" sheetId="19" state="hidden" r:id="rId5"/>
  </sheets>
  <externalReferences>
    <externalReference r:id="rId6"/>
    <externalReference r:id="rId7"/>
  </externalReferences>
  <definedNames>
    <definedName name="_xlnm._FilterDatabase" localSheetId="2" hidden="1">'MASTER CHECKLIST'!$B$2:$K$98</definedName>
    <definedName name="_xlnm._FilterDatabase" localSheetId="0" hidden="1">MRF!$A$30:$J$34</definedName>
    <definedName name="_xlnm._FilterDatabase" localSheetId="3" hidden="1">SOH!$A$4:$D$337</definedName>
    <definedName name="Additional_Site_KV" localSheetId="2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>#REF!</definedName>
    <definedName name="Crane_KV" localSheetId="2">#REF!</definedName>
    <definedName name="Crane_KV">#REF!</definedName>
    <definedName name="Crane_truck_Klang_Valley" localSheetId="2">#REF!</definedName>
    <definedName name="Crane_truck_Klang_Valley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>#REF!</definedName>
    <definedName name="Manpower_KV" localSheetId="2">#REF!</definedName>
    <definedName name="Manpower_KV">#REF!</definedName>
    <definedName name="ManpowerDeploy_KV" localSheetId="2">#REF!</definedName>
    <definedName name="ManpowerDeploy_KV">#REF!</definedName>
    <definedName name="Packing_KV" localSheetId="2">#REF!</definedName>
    <definedName name="Packing_KV">#REF!</definedName>
    <definedName name="_xlnm.Print_Area" localSheetId="4">CONFIG!$A:$J</definedName>
    <definedName name="_xlnm.Print_Area" localSheetId="0">MRF!$A$1:$J$59</definedName>
    <definedName name="Site_Survey_KV" localSheetId="2">#REF!</definedName>
    <definedName name="Site_Survey_KV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1" l="1"/>
  <c r="A9" i="21"/>
  <c r="A10" i="21"/>
  <c r="A11" i="21"/>
  <c r="A12" i="21"/>
  <c r="A13" i="21"/>
  <c r="N179" i="19" l="1"/>
  <c r="N180" i="19"/>
  <c r="N181" i="19"/>
  <c r="N182" i="19"/>
  <c r="N183" i="19"/>
  <c r="N184" i="19"/>
  <c r="N178" i="19"/>
  <c r="M179" i="19"/>
  <c r="M180" i="19"/>
  <c r="M181" i="19"/>
  <c r="M182" i="19"/>
  <c r="M183" i="19"/>
  <c r="M184" i="19"/>
  <c r="M178" i="19"/>
  <c r="L179" i="19"/>
  <c r="L180" i="19"/>
  <c r="L181" i="19"/>
  <c r="L182" i="19"/>
  <c r="L183" i="19"/>
  <c r="L184" i="19"/>
  <c r="L178" i="19"/>
  <c r="K34" i="1" l="1"/>
  <c r="K35" i="1"/>
  <c r="K36" i="1"/>
  <c r="K37" i="1"/>
  <c r="K38" i="1"/>
  <c r="K39" i="1"/>
  <c r="K40" i="1"/>
  <c r="K41" i="1"/>
  <c r="K43" i="1"/>
  <c r="H64" i="16" l="1"/>
  <c r="G64" i="16"/>
  <c r="F64" i="16"/>
  <c r="I64" i="16" l="1"/>
  <c r="R2" i="21"/>
  <c r="Q2" i="21"/>
  <c r="A3" i="21" l="1"/>
  <c r="A4" i="21"/>
  <c r="A5" i="21"/>
  <c r="A6" i="21"/>
  <c r="A7" i="21"/>
  <c r="N2" i="21" l="1"/>
  <c r="M2" i="21"/>
  <c r="L2" i="21"/>
  <c r="I45" i="1" l="1"/>
  <c r="H45" i="1"/>
  <c r="E45" i="1"/>
  <c r="D11" i="1" l="1"/>
  <c r="P2" i="21" s="1"/>
  <c r="A2" i="21" l="1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K44" i="16" s="1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3" i="16"/>
  <c r="I90" i="16" l="1"/>
  <c r="I49" i="16" l="1"/>
  <c r="N208" i="19" l="1"/>
  <c r="M208" i="19"/>
  <c r="L208" i="19"/>
  <c r="N207" i="19"/>
  <c r="M207" i="19"/>
  <c r="L207" i="19"/>
  <c r="N206" i="19"/>
  <c r="M206" i="19"/>
  <c r="L206" i="19"/>
  <c r="N210" i="19"/>
  <c r="M210" i="19"/>
  <c r="L210" i="19"/>
  <c r="N209" i="19"/>
  <c r="M209" i="19"/>
  <c r="L209" i="19"/>
  <c r="N205" i="19"/>
  <c r="M205" i="19"/>
  <c r="L205" i="19"/>
  <c r="N204" i="19"/>
  <c r="M204" i="19"/>
  <c r="L204" i="19"/>
  <c r="N203" i="19"/>
  <c r="M203" i="19"/>
  <c r="L203" i="19"/>
  <c r="L198" i="19"/>
  <c r="M198" i="19"/>
  <c r="N198" i="19"/>
  <c r="L199" i="19"/>
  <c r="M199" i="19"/>
  <c r="N199" i="19"/>
  <c r="L200" i="19"/>
  <c r="M200" i="19"/>
  <c r="N200" i="19"/>
  <c r="L201" i="19"/>
  <c r="M201" i="19"/>
  <c r="N201" i="19"/>
  <c r="N197" i="19"/>
  <c r="M197" i="19"/>
  <c r="L197" i="19"/>
  <c r="L145" i="19" l="1"/>
  <c r="L146" i="19"/>
  <c r="L147" i="19"/>
  <c r="L148" i="19"/>
  <c r="L149" i="19"/>
  <c r="L150" i="19"/>
  <c r="L151" i="19"/>
  <c r="L152" i="19"/>
  <c r="L153" i="19"/>
  <c r="L144" i="19"/>
  <c r="B48" i="1" l="1"/>
  <c r="I41" i="16" l="1"/>
  <c r="I43" i="16" l="1"/>
  <c r="H55" i="1" l="1"/>
  <c r="M46" i="16" l="1"/>
  <c r="L46" i="16"/>
  <c r="K46" i="16"/>
  <c r="M45" i="16"/>
  <c r="L45" i="16"/>
  <c r="K45" i="16"/>
  <c r="M44" i="16"/>
  <c r="L44" i="16"/>
  <c r="D14" i="1"/>
  <c r="D13" i="1"/>
  <c r="D12" i="1"/>
  <c r="O2" i="21" s="1"/>
  <c r="C32" i="1" l="1"/>
  <c r="I3" i="16"/>
  <c r="I7" i="16"/>
  <c r="I10" i="16"/>
  <c r="I12" i="16"/>
  <c r="I16" i="16"/>
  <c r="I89" i="16"/>
  <c r="I94" i="16"/>
  <c r="I98" i="16"/>
  <c r="I4" i="16"/>
  <c r="I8" i="16"/>
  <c r="I13" i="16"/>
  <c r="I17" i="16"/>
  <c r="I62" i="16"/>
  <c r="I6" i="16"/>
  <c r="I15" i="16"/>
  <c r="I19" i="16"/>
  <c r="I22" i="16"/>
  <c r="I26" i="16"/>
  <c r="I29" i="16"/>
  <c r="I33" i="16"/>
  <c r="I36" i="16"/>
  <c r="I39" i="16"/>
  <c r="I44" i="16"/>
  <c r="I47" i="16"/>
  <c r="I54" i="16"/>
  <c r="I60" i="16"/>
  <c r="I68" i="16"/>
  <c r="I71" i="16"/>
  <c r="I75" i="16"/>
  <c r="I79" i="16"/>
  <c r="I83" i="16"/>
  <c r="I5" i="16"/>
  <c r="I9" i="16"/>
  <c r="I11" i="16"/>
  <c r="I14" i="16"/>
  <c r="I18" i="16"/>
  <c r="I21" i="16"/>
  <c r="I25" i="16"/>
  <c r="I32" i="16"/>
  <c r="I35" i="16"/>
  <c r="I38" i="16"/>
  <c r="I46" i="16"/>
  <c r="I51" i="16"/>
  <c r="I53" i="16"/>
  <c r="I56" i="16"/>
  <c r="I59" i="16"/>
  <c r="I63" i="16"/>
  <c r="I67" i="16"/>
  <c r="I70" i="16"/>
  <c r="I74" i="16"/>
  <c r="I78" i="16"/>
  <c r="I81" i="16"/>
  <c r="I86" i="16"/>
  <c r="I88" i="16"/>
  <c r="I93" i="16"/>
  <c r="I97" i="16"/>
  <c r="I23" i="16"/>
  <c r="I27" i="16"/>
  <c r="I30" i="16"/>
  <c r="I34" i="16"/>
  <c r="I37" i="16"/>
  <c r="I40" i="16"/>
  <c r="I45" i="16"/>
  <c r="I48" i="16"/>
  <c r="I55" i="16"/>
  <c r="I57" i="16"/>
  <c r="I61" i="16"/>
  <c r="I65" i="16"/>
  <c r="I69" i="16"/>
  <c r="I72" i="16"/>
  <c r="I76" i="16"/>
  <c r="I82" i="16"/>
  <c r="I91" i="16"/>
  <c r="I95" i="16"/>
  <c r="I20" i="16"/>
  <c r="I24" i="16"/>
  <c r="I28" i="16"/>
  <c r="I31" i="16"/>
  <c r="I42" i="16"/>
  <c r="I50" i="16"/>
  <c r="I52" i="16"/>
  <c r="I58" i="16"/>
  <c r="I66" i="16"/>
  <c r="I73" i="16"/>
  <c r="I77" i="16"/>
  <c r="I80" i="16"/>
  <c r="I85" i="16"/>
  <c r="I87" i="16"/>
  <c r="I92" i="16"/>
  <c r="I96" i="16"/>
</calcChain>
</file>

<file path=xl/sharedStrings.xml><?xml version="1.0" encoding="utf-8"?>
<sst xmlns="http://schemas.openxmlformats.org/spreadsheetml/2006/main" count="1598" uniqueCount="732">
  <si>
    <t>MATERIAL REQUISITION FORM</t>
  </si>
  <si>
    <t>Location ID:</t>
  </si>
  <si>
    <t>Region:</t>
  </si>
  <si>
    <t>Project:</t>
  </si>
  <si>
    <t>Comments:</t>
  </si>
  <si>
    <t>Network No: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</si>
  <si>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</si>
  <si>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</si>
  <si>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</si>
  <si>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</si>
  <si>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</si>
  <si>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</si>
  <si>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</si>
  <si>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</si>
  <si>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</si>
  <si>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</si>
  <si>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</si>
  <si>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</si>
  <si>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</si>
  <si>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</si>
  <si>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</si>
  <si>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</si>
  <si>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</si>
  <si>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</si>
  <si>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</si>
  <si>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</si>
  <si>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</si>
  <si>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</si>
  <si>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</si>
  <si>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</si>
  <si>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</si>
  <si>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</si>
  <si>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</si>
  <si>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</si>
  <si>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</si>
  <si>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</si>
  <si>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</si>
  <si>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</si>
  <si>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</si>
  <si>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</si>
  <si>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</si>
  <si>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ECM-LTTBABS2838</t>
  </si>
  <si>
    <t>Fiber Overlength box</t>
  </si>
  <si>
    <t>MTR</t>
  </si>
  <si>
    <t>BAU</t>
  </si>
  <si>
    <t>LTE ACCELERATED</t>
  </si>
  <si>
    <t>SZE KIAT - 0168869579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</si>
  <si>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</si>
  <si>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</si>
  <si>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</si>
  <si>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</si>
  <si>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</si>
  <si>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</si>
  <si>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</si>
  <si>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</si>
  <si>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</si>
  <si>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</si>
  <si>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</si>
  <si>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</si>
  <si>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</si>
  <si>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</si>
  <si>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</si>
  <si>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</si>
  <si>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</si>
  <si>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</si>
  <si>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</si>
  <si>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</si>
  <si>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</si>
  <si>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</si>
  <si>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</si>
  <si>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</si>
  <si>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</si>
  <si>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</si>
  <si>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</si>
  <si>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</si>
  <si>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QB LLHH 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</si>
  <si>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</si>
  <si>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</si>
  <si>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</si>
  <si>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</si>
  <si>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</si>
  <si>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</si>
  <si>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QB HHHH</t>
  </si>
  <si>
    <t>ECM-ODI4-065R18J-G</t>
  </si>
  <si>
    <t>FOB</t>
  </si>
  <si>
    <t>ECM-ESR4856ABS</t>
  </si>
  <si>
    <t>Rectifier 2.7kW ESR48/56A B-S</t>
  </si>
  <si>
    <t>ECM-DD300R-05A-B-S</t>
  </si>
  <si>
    <t>DCDU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</si>
  <si>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</si>
  <si>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</si>
  <si>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</si>
  <si>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</si>
  <si>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</si>
  <si>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</si>
  <si>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</si>
  <si>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</si>
  <si>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</si>
  <si>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RRU13/32 BRACKET</t>
  </si>
  <si>
    <t>JUMPER COMMON</t>
  </si>
  <si>
    <t>ECM-0709EWEW65XX02</t>
  </si>
  <si>
    <t>TB LHH</t>
  </si>
  <si>
    <t>IEZZPRO</t>
  </si>
  <si>
    <t>SPAC</t>
  </si>
  <si>
    <t>DATASCO</t>
  </si>
  <si>
    <t>DANCOM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</si>
  <si>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</si>
  <si>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</si>
  <si>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</si>
  <si>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</si>
  <si>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</si>
  <si>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</si>
  <si>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</si>
  <si>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</si>
  <si>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</si>
  <si>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</si>
  <si>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</si>
  <si>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</si>
  <si>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</si>
  <si>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</si>
  <si>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</si>
  <si>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</si>
  <si>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</si>
  <si>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</si>
  <si>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</si>
  <si>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</si>
  <si>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</si>
  <si>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</si>
  <si>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</si>
  <si>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</si>
  <si>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</si>
  <si>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</si>
  <si>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</si>
  <si>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</si>
  <si>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</si>
  <si>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</si>
  <si>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</si>
  <si>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</si>
  <si>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</si>
  <si>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</si>
  <si>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</si>
  <si>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</si>
  <si>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</si>
  <si>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</si>
  <si>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</si>
  <si>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</si>
  <si>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</si>
  <si>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</si>
  <si>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RASO-ANT-0024</t>
  </si>
  <si>
    <t>Outdoor Directional QB Antenna-RCU</t>
  </si>
  <si>
    <t>CELCOM</t>
  </si>
  <si>
    <t>SEATELCO</t>
  </si>
  <si>
    <t>ECM-ESOA300BCBD01</t>
  </si>
  <si>
    <t>MODERNIZED</t>
  </si>
  <si>
    <t>OIL 100M</t>
  </si>
  <si>
    <t>CASCADE 10M</t>
  </si>
  <si>
    <t>2217 DC CONNECTOR</t>
  </si>
  <si>
    <t>2217/2219 DC CONNECTOR</t>
  </si>
  <si>
    <t>PO1 REFARM56</t>
  </si>
  <si>
    <t>RETURN MATERIAL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</si>
  <si>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</si>
  <si>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</si>
  <si>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</si>
  <si>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</si>
  <si>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</si>
  <si>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</si>
  <si>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</si>
  <si>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</si>
  <si>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</si>
  <si>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</si>
  <si>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20/BFL901009/819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</si>
  <si>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</si>
  <si>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</si>
  <si>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</si>
  <si>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</si>
  <si>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</si>
  <si>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</si>
  <si>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</si>
  <si>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</si>
  <si>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</si>
  <si>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</si>
  <si>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</si>
  <si>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</si>
  <si>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</si>
  <si>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</si>
  <si>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</si>
  <si>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</si>
  <si>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</si>
  <si>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</si>
  <si>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</si>
  <si>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</si>
  <si>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</si>
  <si>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</si>
  <si>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</si>
  <si>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</si>
  <si>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</si>
  <si>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</si>
  <si>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</si>
  <si>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</si>
  <si>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</si>
  <si>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</si>
  <si>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</si>
  <si>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</si>
  <si>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</si>
  <si>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</si>
  <si>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</si>
  <si>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</si>
  <si>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</si>
  <si>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</si>
  <si>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</si>
  <si>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</si>
  <si>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</si>
  <si>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</si>
  <si>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</si>
  <si>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</si>
  <si>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</si>
  <si>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</si>
  <si>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RRU</t>
  </si>
  <si>
    <t>RRU B7</t>
  </si>
  <si>
    <t>RRU B8</t>
  </si>
  <si>
    <t>RRU B1</t>
  </si>
  <si>
    <t>RRU B3</t>
  </si>
  <si>
    <t xml:space="preserve"> NEW OIL 100M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</si>
  <si>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</si>
  <si>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</si>
  <si>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</si>
  <si>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</si>
  <si>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</si>
  <si>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</si>
  <si>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</si>
  <si>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</si>
  <si>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</si>
  <si>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</si>
  <si>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</si>
  <si>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</si>
  <si>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</si>
  <si>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</si>
  <si>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OIL 150M</t>
  </si>
  <si>
    <t>OIL 300M</t>
  </si>
  <si>
    <t>DESCRIPTION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</si>
  <si>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</si>
  <si>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</si>
  <si>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</si>
  <si>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</si>
  <si>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</si>
  <si>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</si>
  <si>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</si>
  <si>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</si>
  <si>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KDU137925/31</t>
  </si>
  <si>
    <t>PROCESSOR UNIT/Baseband 5216; Digital Un</t>
  </si>
  <si>
    <t>BB5212</t>
  </si>
  <si>
    <t>ECM-ESOA300ACB010</t>
  </si>
  <si>
    <t>Outdoor power system - 2900W-ESOA300ACBD</t>
  </si>
  <si>
    <t>SBOC 2.9W</t>
  </si>
  <si>
    <t>SINGLEBAY BOC 2.3 kWa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</si>
  <si>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</si>
  <si>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</si>
  <si>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</si>
  <si>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</si>
  <si>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</si>
  <si>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</si>
  <si>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</si>
  <si>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</si>
  <si>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</si>
  <si>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</si>
  <si>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</si>
  <si>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</si>
  <si>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</si>
  <si>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</si>
  <si>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</si>
  <si>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</si>
  <si>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</si>
  <si>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</si>
  <si>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</si>
  <si>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</si>
  <si>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</si>
  <si>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</si>
  <si>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</si>
  <si>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</si>
  <si>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</si>
  <si>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</si>
  <si>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</si>
  <si>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</si>
  <si>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</si>
  <si>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</si>
  <si>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</si>
  <si>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</si>
  <si>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</si>
  <si>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</si>
  <si>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JUMPER RRU 2219-17 / 4415</t>
  </si>
  <si>
    <t>ECM-ESAA150BCBA01</t>
  </si>
  <si>
    <t>Indoor power system- 2300W - ESAA150BCBA</t>
  </si>
  <si>
    <t>DC CABLE 10mm</t>
  </si>
  <si>
    <t>OIL 50M</t>
  </si>
  <si>
    <t>RRU2217-19/4415 BRACKET</t>
  </si>
  <si>
    <t>EQUIPPED CABINET/RBS 6601;ASO</t>
  </si>
  <si>
    <t>20/BFL901009/760</t>
  </si>
  <si>
    <t>ECM-00-KX02A(3)</t>
  </si>
  <si>
    <t>AISG Cont Cable,3m,2 x 8pin conn,1M+1F</t>
  </si>
  <si>
    <t>ECM-ESR4856CGA</t>
  </si>
  <si>
    <t>Rectifier2.9kWESR48/56BC-G-</t>
  </si>
  <si>
    <t>ECM-EXTRM-10070H</t>
  </si>
  <si>
    <t>ECM-HM-3-7F-DF-02</t>
  </si>
  <si>
    <t>698-2700MHz, 3dB Hybrid</t>
  </si>
  <si>
    <t>ECM-L-100-DM</t>
  </si>
  <si>
    <t>Termination Load,100W,Din male connector</t>
  </si>
  <si>
    <t>KDU137739/1</t>
  </si>
  <si>
    <t>PROCESSOR UNIT/TCU 02 01;Transport Conne</t>
  </si>
  <si>
    <t>KRE1012182/1</t>
  </si>
  <si>
    <t>ANTENNA/GPS Active Antenna</t>
  </si>
  <si>
    <t>NCD90156/1</t>
  </si>
  <si>
    <t>MODULE/GPS 03 01; GPS Receiver Unit</t>
  </si>
  <si>
    <t>NGC90145</t>
  </si>
  <si>
    <t>SURGE ARRESTOR/Surge Arrestor</t>
  </si>
  <si>
    <t>NTM203219/10</t>
  </si>
  <si>
    <t>RASO-IMT-9031</t>
  </si>
  <si>
    <t>OIL cable, single mode, LCD - LCD RFE, 250m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</si>
  <si>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</si>
  <si>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</si>
  <si>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</si>
  <si>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</si>
  <si>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</si>
  <si>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</si>
  <si>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</si>
  <si>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RPM2533512/1000</t>
  </si>
  <si>
    <t>RPM2533512/5000</t>
  </si>
  <si>
    <t>RPM5132362/20M</t>
  </si>
  <si>
    <t>CABLE WITH CONNECTOR/2F LC(J-Connector)-</t>
  </si>
  <si>
    <t>RPM77701/00250</t>
  </si>
  <si>
    <t>RPM77701/00300</t>
  </si>
  <si>
    <t>RPM77701/00750</t>
  </si>
  <si>
    <t>CABLE WITH CONNECTOR/POWER CABLE</t>
  </si>
  <si>
    <t>RPM777263/01000</t>
  </si>
  <si>
    <t>RPM777263/01800</t>
  </si>
  <si>
    <t>RPM777274/01800</t>
  </si>
  <si>
    <t>RPM777279/01000</t>
  </si>
  <si>
    <t>SDF107236/001</t>
  </si>
  <si>
    <t>COVER/COVER for Outdoor application (sha</t>
  </si>
  <si>
    <t>SXK1091931/1</t>
  </si>
  <si>
    <t>ASSEMBLED PARTS/GPS Mount, Steel</t>
  </si>
  <si>
    <t>TFL492325/100M</t>
  </si>
  <si>
    <t>CONNECTION CABLE/Jumper N(m)-SMA(m) 1.5m</t>
  </si>
  <si>
    <t>TSR951345/2</t>
  </si>
  <si>
    <t>CONNECTION CABLE/Jumper N(m)-N(m) 10m</t>
  </si>
  <si>
    <t>TSR951357/1500</t>
  </si>
  <si>
    <t>BB 5216</t>
  </si>
  <si>
    <t>DETAILS</t>
  </si>
  <si>
    <t>TUMPAT</t>
  </si>
  <si>
    <t>EDS</t>
  </si>
  <si>
    <t>TELEFINA</t>
  </si>
  <si>
    <t>DUMMY LOAD 100W</t>
  </si>
  <si>
    <t>HYBRID COUPLER</t>
  </si>
  <si>
    <t>H&amp;S Optic Cable 100M RPM 253 1610</t>
  </si>
  <si>
    <t>Triband L900/H1800/2100/2600 65°18dBi</t>
  </si>
  <si>
    <t>TRANSCEIVER/RMU 4.3-10 INT CABLE</t>
  </si>
  <si>
    <t>MB-4W8X33V-00</t>
  </si>
  <si>
    <t>TWINBEAM HIGHBAND 8 PORT</t>
  </si>
  <si>
    <t>PB,Xp,698-960+(4x)1710-2690,65°16.7/18/1</t>
  </si>
  <si>
    <t>ODI065R16M17JJJJGQ</t>
  </si>
  <si>
    <t>Outdoor Directional Penta-band Antenna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</si>
  <si>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</si>
  <si>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</si>
  <si>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</si>
  <si>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</si>
  <si>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</si>
  <si>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</si>
  <si>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</si>
  <si>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</si>
  <si>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</si>
  <si>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RPM777211/01800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</si>
  <si>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</si>
  <si>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</si>
  <si>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</si>
  <si>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</si>
  <si>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</si>
  <si>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</si>
  <si>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</si>
  <si>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</si>
  <si>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</si>
  <si>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</si>
  <si>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1.7kW</t>
  </si>
  <si>
    <t>KDV127621/11</t>
  </si>
  <si>
    <t>COMBINED UNIT/Baseband 6630 with fan (se</t>
  </si>
  <si>
    <t>RRU B1+B3</t>
  </si>
  <si>
    <t>EQUIPPED CABINET/Enclosure 6150;ASO</t>
  </si>
  <si>
    <t>OIL 250M</t>
  </si>
  <si>
    <t>OIL END COVER</t>
  </si>
  <si>
    <t>RPM1191648/2</t>
  </si>
  <si>
    <t>EARTHING CABLE/16mm2,GNYE,2m,with 1 lug</t>
  </si>
  <si>
    <t>RPM777528/02500</t>
  </si>
  <si>
    <t>SXK1092016/1</t>
  </si>
  <si>
    <t>ASSEMBLED PARTS/Light Wall and Pole clam</t>
  </si>
  <si>
    <t>CASCADE 5M</t>
  </si>
  <si>
    <t>KRY112206/2</t>
  </si>
  <si>
    <t>AMPLIFIER/TTMF 900E (B8) SB</t>
  </si>
  <si>
    <t>KRY112208/1</t>
  </si>
  <si>
    <t>AMPLIFIER/TTMF 1800 (B3)</t>
  </si>
  <si>
    <t>ECM-AND-019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</si>
  <si>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</si>
  <si>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</si>
  <si>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</si>
  <si>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</si>
  <si>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</si>
  <si>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</si>
  <si>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SXK1091511/1</t>
  </si>
  <si>
    <t>ASSEMBLED PARTS/DUW box</t>
  </si>
  <si>
    <t>Grand Total</t>
  </si>
  <si>
    <t>GREY RECTIFIER MODULE</t>
  </si>
  <si>
    <t>RECTIFIER 2.7kW ESR48/56A B-S</t>
  </si>
  <si>
    <t>ECM-OD14-065R18J-G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</si>
  <si>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</si>
  <si>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</si>
  <si>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</si>
  <si>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</si>
  <si>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</si>
  <si>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</si>
  <si>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</si>
  <si>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</si>
  <si>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</si>
  <si>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</si>
  <si>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</si>
  <si>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</si>
  <si>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</si>
  <si>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</si>
  <si>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</si>
  <si>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</si>
  <si>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</si>
  <si>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</si>
  <si>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</si>
  <si>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</si>
  <si>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</si>
  <si>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</si>
  <si>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</si>
  <si>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</si>
  <si>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</si>
  <si>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</si>
  <si>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</si>
  <si>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</si>
  <si>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</si>
  <si>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</si>
  <si>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</si>
  <si>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</si>
  <si>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</si>
  <si>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</si>
  <si>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</si>
  <si>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</si>
  <si>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</si>
  <si>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</si>
  <si>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</si>
  <si>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</si>
  <si>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</si>
  <si>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</si>
  <si>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</si>
  <si>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</si>
  <si>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</si>
  <si>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</si>
  <si>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</si>
  <si>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</si>
  <si>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 xml:space="preserve">Anti-rodent </t>
  </si>
  <si>
    <t>NEW RET 3M</t>
  </si>
  <si>
    <t>PO1 LTE MAX 14</t>
  </si>
  <si>
    <t>BA-G6G6W8W8X65V-21</t>
  </si>
  <si>
    <t>QUADBAND ANTENNA 2L2H 2M</t>
  </si>
  <si>
    <t>NEW BB6630</t>
  </si>
  <si>
    <t>R503 ONLY REUSE RBS6601</t>
  </si>
  <si>
    <t>NEW BB6630 SET</t>
  </si>
  <si>
    <t>PO8 CU H2B1 NN40</t>
  </si>
  <si>
    <t>CRITICAL ITEM</t>
  </si>
  <si>
    <t>New Stock Arrive</t>
  </si>
  <si>
    <t>4U2S33MD-00</t>
  </si>
  <si>
    <t>12-PORT ANTENNA HB TWIN BEAM</t>
  </si>
  <si>
    <t>19' RACK ONLY</t>
  </si>
  <si>
    <t>ECM-ESAA150ABB01</t>
  </si>
  <si>
    <t>Indoor Rack</t>
  </si>
  <si>
    <t>BKC90106/165</t>
  </si>
  <si>
    <t>BATTERY/LPF12-150A 4x12V 150Ah</t>
  </si>
  <si>
    <t>//12-PORT ANTENNA HB TWIN BEAM</t>
  </si>
  <si>
    <t>BB5212/BB5216 ONLY REUSE RBS6601</t>
  </si>
  <si>
    <t>RPM777528/10000</t>
  </si>
  <si>
    <t>INDOOR RECTIFIER (DELTA)</t>
  </si>
  <si>
    <t>Requested by:</t>
  </si>
  <si>
    <t>AFZARHUSHAIRI WAN PANI</t>
  </si>
  <si>
    <t>Request Date:</t>
  </si>
  <si>
    <t>PSI (8SITE)</t>
  </si>
  <si>
    <t>20/BFM107206/1508</t>
  </si>
  <si>
    <t>POWER CABLE FOR ENCLOSURE 6150 BATTERY only</t>
  </si>
  <si>
    <t>RPM777573/02800</t>
  </si>
  <si>
    <t>CABLE WITH CONNECTOR/BATTERY CABLE</t>
  </si>
  <si>
    <t>RESPONTRADE</t>
  </si>
  <si>
    <t>BCL</t>
  </si>
  <si>
    <t>RPM777573/01900</t>
  </si>
  <si>
    <t>PO3 BP18 B1-55</t>
  </si>
  <si>
    <t>NEW PB LHHHH (COMBA)</t>
  </si>
  <si>
    <t>NEW ENCLOSURE 6150</t>
  </si>
  <si>
    <t>(INCLUDED 150AH 2BANK BATTERY)</t>
  </si>
  <si>
    <t>4.3-10 male-DIN male,5M 1/2â€™ SFLEX jumper</t>
  </si>
  <si>
    <t>MRF No:</t>
  </si>
  <si>
    <t>KDU127161/3</t>
  </si>
  <si>
    <t>PROCESSOR UNIT/DUW 30 01;Digital Unit</t>
  </si>
  <si>
    <t>KDU137596/2</t>
  </si>
  <si>
    <t xml:space="preserve">PENTABAND LHHHH </t>
  </si>
  <si>
    <t>RADIO DUALBAND 4443 B1 B3</t>
  </si>
  <si>
    <t>PO13 CUH2 2019 B1-107</t>
  </si>
  <si>
    <t>Radio 4443 B1+B3(2100+1800 MHz), 20W HWAC incl.</t>
  </si>
  <si>
    <t>Circular Power cable connector 2-pos 10mm2</t>
  </si>
  <si>
    <t>Single ERS Steel Bracket, pole/wall</t>
  </si>
  <si>
    <t>SXK1092006/1</t>
  </si>
  <si>
    <t>RDH10265/3</t>
  </si>
  <si>
    <t>RADIO DUALBAND 2242 B1 B3</t>
  </si>
  <si>
    <t>Rail bracket</t>
  </si>
  <si>
    <t>Rail 180mm</t>
  </si>
  <si>
    <t>Pole bracket</t>
  </si>
  <si>
    <t>SFP+ SM 10.3Gb/s 1.4km 1310nm</t>
  </si>
  <si>
    <t>2F LC(FullAXS)-LC SM, 100 m</t>
  </si>
  <si>
    <t>POWER ADAPTER (Use SP-RNY 104 87/1 for spare parts)</t>
  </si>
  <si>
    <t>Radio 2242 B1 B3;Radio Unit (Use SP-KRC161726/1 for spare parts)</t>
  </si>
  <si>
    <t>PO9 CUH2 B1</t>
  </si>
  <si>
    <t>PO14 L26 MITIGATION B1-241</t>
  </si>
  <si>
    <t>ADHOC</t>
  </si>
  <si>
    <t>GCI</t>
  </si>
  <si>
    <t>RRU 4443 BRACKET</t>
  </si>
  <si>
    <t>DHL SUPPLY CHAIN, RT CARGO WAREHOUSE, LOT 8- INDUSTRIAL ZONE 7, KKIP, SABAH</t>
  </si>
  <si>
    <t>DHL SUPPLY CHAIN, R.T. CARGO SDN BHD (KCH)
R.T. CARGO SEJINGKAT WAREHOUSE
LOT 1197,
JALAN BAKO,
93450 KUCHING, SARAWAK</t>
  </si>
  <si>
    <t>DHL SUPPLY CHAIN LOT 4,PERSIARAN PERUSAHAAN SEKSYEN 23, 40300 SHAH ALAM SELANGOR DARUL EHSAN, MALAYSIA</t>
  </si>
  <si>
    <t xml:space="preserve"> Note: DHL, PLEASE SEND TO US P.O.D EACH MRF ONCE ASP COLLECTED MATERIAL</t>
  </si>
  <si>
    <t>MRF No.</t>
  </si>
  <si>
    <t>PO NO.</t>
  </si>
  <si>
    <t>102 line item</t>
  </si>
  <si>
    <t>1/KEP813102</t>
  </si>
  <si>
    <t>SWITCHING EQUIPMENT/AC meter 3-ph</t>
  </si>
  <si>
    <t>39/BYB501/1</t>
  </si>
  <si>
    <t>END COVER2/Air guide set for top of BYB</t>
  </si>
  <si>
    <t>6/KEP813102</t>
  </si>
  <si>
    <t>SWITCHING EQUIPMENT/General purpose rela</t>
  </si>
  <si>
    <t>BKV301216/156</t>
  </si>
  <si>
    <t>BML901373/2</t>
  </si>
  <si>
    <t>ECM-LC081135000</t>
  </si>
  <si>
    <t>JUMPER DIN MALE DIN MALE - 5 meters</t>
  </si>
  <si>
    <t>INH8013784</t>
  </si>
  <si>
    <t>PENTABAND ANTENNA 2M</t>
  </si>
  <si>
    <t>INH8014168</t>
  </si>
  <si>
    <t>ESC POC MATERIAL KIT</t>
  </si>
  <si>
    <t>KDU127170/2</t>
  </si>
  <si>
    <t>KEB55002/1</t>
  </si>
  <si>
    <t>KET10951/1</t>
  </si>
  <si>
    <t>TEMPERATURE SENSOR/Temp sensor - RJ11</t>
  </si>
  <si>
    <t>KET10959/1</t>
  </si>
  <si>
    <t>SENSOR/Fuel sensor</t>
  </si>
  <si>
    <t>KRD901059/4</t>
  </si>
  <si>
    <t>TRANSCEIVER/AIR 5121 B257A;Radio Unit</t>
  </si>
  <si>
    <t>KRD901060/82</t>
  </si>
  <si>
    <t>TRANSCEIVER/RBS 6402</t>
  </si>
  <si>
    <t>KRY901345/2</t>
  </si>
  <si>
    <t>Outdoor Directional PB Antenna-RCU</t>
  </si>
  <si>
    <t>KRY901369/2</t>
  </si>
  <si>
    <t>ACCESSORIES/Support 6504;Dual DC FAN Sup</t>
  </si>
  <si>
    <t>NCD90145/1</t>
  </si>
  <si>
    <t>CONNECTION BOX/Vent Box</t>
  </si>
  <si>
    <t>NFD30234/08</t>
  </si>
  <si>
    <t>OVERVOLTAGE ARRESTER/OVP-ALM 8</t>
  </si>
  <si>
    <t>NTB1010201/1</t>
  </si>
  <si>
    <t>QUANTITY PACKAGE/Cable Bushing</t>
  </si>
  <si>
    <t>NTM503019</t>
  </si>
  <si>
    <t>SET OF MATERIALS/DIN rail for 19</t>
  </si>
  <si>
    <t>NTM503112/2</t>
  </si>
  <si>
    <t>RASO-ANT-0025</t>
  </si>
  <si>
    <t>RPM251120/30M</t>
  </si>
  <si>
    <t>CONNECTION CABLE/Open end 32xE1 LFH cabl</t>
  </si>
  <si>
    <t>RPM2531610/30M</t>
  </si>
  <si>
    <t>RPM77701/01500</t>
  </si>
  <si>
    <t>RPM77701/02000</t>
  </si>
  <si>
    <t>RPM777211/01000</t>
  </si>
  <si>
    <t>RPM777211/01500</t>
  </si>
  <si>
    <t>RPM777298/20000</t>
  </si>
  <si>
    <t>RPM777341/00300</t>
  </si>
  <si>
    <t>RPM777554/00500</t>
  </si>
  <si>
    <t>RPM777554/15000</t>
  </si>
  <si>
    <t>RPM777555/05000</t>
  </si>
  <si>
    <t>CABLE WITH CONNECTOR/POWER AND SIGNAL CA</t>
  </si>
  <si>
    <t>RPM777700/00130</t>
  </si>
  <si>
    <t>CABLE WITH CONNECTOR/COAXIAL CABLE</t>
  </si>
  <si>
    <t>RPM919665/02400</t>
  </si>
  <si>
    <t>COAXIAL CABLE/SMA (m)-SMA (m) outdoor</t>
  </si>
  <si>
    <t>RPM919727/15000</t>
  </si>
  <si>
    <t>RPM919750/30M</t>
  </si>
  <si>
    <t>COAXIAL CABLE/Coaxial Cable</t>
  </si>
  <si>
    <t>SXA210404/1</t>
  </si>
  <si>
    <t>SXA2152668/1</t>
  </si>
  <si>
    <t>BRACKET/Right bracket</t>
  </si>
  <si>
    <t>SXK1253086/2</t>
  </si>
  <si>
    <t>ASSEMBLED PARTS/Cable Guide</t>
  </si>
  <si>
    <t>TFL90117/24</t>
  </si>
  <si>
    <t>CABLE/2x6mm2 (10AWG) 600V 90C UL 10 m co</t>
  </si>
  <si>
    <t>TPM1010030/30M</t>
  </si>
  <si>
    <t>TQB-609016/Q172716DEI-65FV02</t>
  </si>
  <si>
    <t>TONGYU</t>
  </si>
  <si>
    <t>TQBM-D609016-T172718DE1-65FT2</t>
  </si>
  <si>
    <t>TQB-609016/Q172718DEI-65FT2</t>
  </si>
  <si>
    <t>TSR49336/3000</t>
  </si>
  <si>
    <t>TSR49340/60M</t>
  </si>
  <si>
    <t>CONNECTION CABLE/D-SUB - Open end w/ cab</t>
  </si>
  <si>
    <t>TSR951367/3</t>
  </si>
  <si>
    <t>ALVIN+60 12-803 6288  / ANIZAH-+60 16-739 1683</t>
  </si>
  <si>
    <t>ZAMLESANZURI 017-225 5711</t>
  </si>
  <si>
    <t>BKI</t>
  </si>
  <si>
    <t>ILC</t>
  </si>
  <si>
    <t>KCH</t>
  </si>
  <si>
    <t>FAN/Axial fan. 48 VDC. 52 W. 171.5 x 50.</t>
  </si>
  <si>
    <t>POWER SUPPLY/AC/DC -54V 100W. Portable</t>
  </si>
  <si>
    <t>BYB91140/1</t>
  </si>
  <si>
    <t>CABINET DESIGN STRUC/Main body (CAB 6202</t>
  </si>
  <si>
    <t>AISG Cont Cable.3m.2 x 8pin conn.1M+1F</t>
  </si>
  <si>
    <t>1U PDU con. of DC bre. 1x16A.6x25A.3x30A</t>
  </si>
  <si>
    <t>SFP  10/100/1000BASE-T . CAT5 cable 100m</t>
  </si>
  <si>
    <t>698-2700MHz. 3dB Hybrid</t>
  </si>
  <si>
    <t>Termination Load.100W.Din male connector</t>
  </si>
  <si>
    <t>4.3-10 male-DINmale.5M 1/2� SFLEX jumper</t>
  </si>
  <si>
    <t>ESAA150-ABB04</t>
  </si>
  <si>
    <t>INDOOR RACK</t>
  </si>
  <si>
    <t>EXIBITION  MATERIAL 1</t>
  </si>
  <si>
    <t>EXIBITION  MATERIAL PALLET 1</t>
  </si>
  <si>
    <t>EXIBITION  MATERIAL 2</t>
  </si>
  <si>
    <t>EXIBITION  MATERIAL PALLET 2</t>
  </si>
  <si>
    <t>EXIBITION  MATERIAL 3</t>
  </si>
  <si>
    <t>EXIBITION  MATERIAL PALLET 3</t>
  </si>
  <si>
    <t>EXIBITION  MATERIAL 4</t>
  </si>
  <si>
    <t>EXIBITION  MATERIAL PALLET 4</t>
  </si>
  <si>
    <t>EXIBITION  MATERIAL 5</t>
  </si>
  <si>
    <t>EXIBITION  MATERIAL PALLET 5</t>
  </si>
  <si>
    <t>EXIBITION  MATERIAL 6</t>
  </si>
  <si>
    <t>EXIBITION  MATERIAL PALLET 6</t>
  </si>
  <si>
    <t>EXIBITION  MATERIAL 7</t>
  </si>
  <si>
    <t>EXIBITION  MATERIAL PALLET 7</t>
  </si>
  <si>
    <t>EXIBITION  MATERIAL 8</t>
  </si>
  <si>
    <t>EXIBITION  MATERIAL PALLET 8</t>
  </si>
  <si>
    <t>PROCESSOR UNIT/ESC 02 01; Ericsson Site.</t>
  </si>
  <si>
    <t>SIU-02 With Fan</t>
  </si>
  <si>
    <t>DETECTOR/Door alarm. Megnetic contact wi</t>
  </si>
  <si>
    <t>SET OF MATERIALS/6601 subrack kit v2.-48</t>
  </si>
  <si>
    <t>SET OF MATERIALS/Clamp Kit 7.6 mm 10 pcs</t>
  </si>
  <si>
    <t>CABLE SET/Grounding cable set. 35mm�. 6</t>
  </si>
  <si>
    <t>XXXXPol.2x(694-960)/2x(1710-2690)MHz.QB</t>
  </si>
  <si>
    <t>XXXXPol.694-960/3x(1710-2690)MHz QB</t>
  </si>
  <si>
    <t>XXXPol.3x1710-2690 MHz Triple Ultra-WB</t>
  </si>
  <si>
    <t>XXXXXPol.2x(694-960)/3x(1710-2690)MHz.PB</t>
  </si>
  <si>
    <t>PB.Xp.698-960+(4x)1710-2690.65�16.7/18/1</t>
  </si>
  <si>
    <t>OIL cable. single mode. LCD - LCD RFE. 150m</t>
  </si>
  <si>
    <t>OIL cable. single mode. LCD - LCD RFE. 250m</t>
  </si>
  <si>
    <t>CONNECTION CABLE/2F LC-LC SM RRUS02. RRU</t>
  </si>
  <si>
    <t>RPM2531610/20M</t>
  </si>
  <si>
    <t>RPM777435/01000</t>
  </si>
  <si>
    <t>SPMS 1</t>
  </si>
  <si>
    <t>SPMS  PALLET 1</t>
  </si>
  <si>
    <t>SPMS 2</t>
  </si>
  <si>
    <t>SPMS  PALLET 2</t>
  </si>
  <si>
    <t>SPMS 3</t>
  </si>
  <si>
    <t>SPMS  PALLET 3</t>
  </si>
  <si>
    <t>SPMS 4</t>
  </si>
  <si>
    <t>SPMS  PALLET 4</t>
  </si>
  <si>
    <t>SPMS 5</t>
  </si>
  <si>
    <t>SPMS  PALLET 5</t>
  </si>
  <si>
    <t>SPMS 6</t>
  </si>
  <si>
    <t>SPMS  PALLET 6</t>
  </si>
  <si>
    <t>SPMS 7</t>
  </si>
  <si>
    <t>SPMS PALLET 7</t>
  </si>
  <si>
    <t>CABLE SHELF/Shelf H=25 mm.</t>
  </si>
  <si>
    <t>SXA2154174/1</t>
  </si>
  <si>
    <t>MECHANICAL COMPONENT/Guide Rail DUX</t>
  </si>
  <si>
    <t>CABLE/TFL 252 017/002�� 30m� outdoor� SP</t>
  </si>
  <si>
    <t>ILC (SA)</t>
  </si>
  <si>
    <t>BKI (SB)</t>
  </si>
  <si>
    <t>KCH (SK)</t>
  </si>
  <si>
    <t>191 line item</t>
  </si>
  <si>
    <t>Sum of Qty Available</t>
  </si>
  <si>
    <t>ASP Assign:</t>
  </si>
  <si>
    <t>PO NUMBER</t>
  </si>
  <si>
    <t>CATEGORY</t>
  </si>
  <si>
    <t>WH PRODUCT CODE</t>
  </si>
  <si>
    <t>WH PRODUCT DESCRIPTION</t>
  </si>
  <si>
    <t>UNIT</t>
  </si>
  <si>
    <t>WH CODE</t>
  </si>
  <si>
    <t>188 line item</t>
  </si>
  <si>
    <t>176pcs arrive</t>
  </si>
  <si>
    <t>22pcs arrive - sabah transfer 5pcs, sarawak 5pcs</t>
  </si>
  <si>
    <t>189 line item</t>
  </si>
  <si>
    <r>
      <t>EQUIPPED CABINET/</t>
    </r>
    <r>
      <rPr>
        <b/>
        <sz val="10"/>
        <color rgb="FF0070C0"/>
        <rFont val="Calibri"/>
        <family val="2"/>
        <scheme val="minor"/>
      </rPr>
      <t>Enclosure 6150</t>
    </r>
    <r>
      <rPr>
        <sz val="10"/>
        <color rgb="FF0070C0"/>
        <rFont val="Calibri"/>
        <family val="2"/>
        <scheme val="minor"/>
      </rPr>
      <t>;ASO</t>
    </r>
  </si>
  <si>
    <t>Warehouse</t>
  </si>
  <si>
    <t>Product Code</t>
  </si>
  <si>
    <t>Product Desc</t>
  </si>
  <si>
    <t>"CONNECTOR 7-16 DIN (F) FOR 7/8"""" CABLE"</t>
  </si>
  <si>
    <t>"7/16 Connector (F)1 5/8""Aluminium feeder"</t>
  </si>
  <si>
    <t>"CONN 7-16 DIN(M) STRGT FR 1/2"""" SuperFlex"</t>
  </si>
  <si>
    <t>"4.3-10 male-1/2"" superflex Straight plug"</t>
  </si>
  <si>
    <t>"Grounding Kit for 7/8"""" feeder cable"</t>
  </si>
  <si>
    <t>"4.3-10 maleDIN male.3m1/2"" superflex jump"</t>
  </si>
  <si>
    <t>"Feeder 1/2" Cable Superflex"</t>
  </si>
  <si>
    <t>"Feeder Cable 7/8"""" Aluminium"</t>
  </si>
  <si>
    <t>"Feeder Cable 1 5/8"""" Aluminium"</t>
  </si>
  <si>
    <t>"Grounding Kit for 1 5/8"""" feeder cable"</t>
  </si>
  <si>
    <t>"JUMPER CABLE/Rosenberger 1/2"""" jumper cab"</t>
  </si>
  <si>
    <t>OPTICAL TRANSCEIVER/SFP+ CPRI &amp; 10GBase</t>
  </si>
  <si>
    <t>ASP</t>
  </si>
  <si>
    <t>Project</t>
  </si>
  <si>
    <t>Target Collection Date</t>
  </si>
  <si>
    <t>HAMMER2017</t>
  </si>
  <si>
    <t>HAMMER2018</t>
  </si>
  <si>
    <t>HAMMER2019</t>
  </si>
  <si>
    <t>HAMMER2020</t>
  </si>
  <si>
    <t>Site ID</t>
  </si>
  <si>
    <t>Site Name</t>
  </si>
  <si>
    <t>Region</t>
  </si>
  <si>
    <t>MRF Requester</t>
  </si>
  <si>
    <t>7000MTR INCOMING WK9 ; ETA WH 24Feb2020</t>
  </si>
  <si>
    <t>CENTRAL (ILC)</t>
  </si>
  <si>
    <t>EASTERN (ILC)</t>
  </si>
  <si>
    <t>SABAH (BKI)</t>
  </si>
  <si>
    <t>SARAWAK (KCH)</t>
  </si>
  <si>
    <t>SOUTHERN (ILC)</t>
  </si>
  <si>
    <t>PO15 CELCOM IBC - Batch 4-6</t>
  </si>
  <si>
    <t>PO1 L26 MITIGATION Batch2-254</t>
  </si>
  <si>
    <t>INE1056525/0099</t>
  </si>
  <si>
    <t>PRODUCT/DL360Gen10 DC 2*16C G-6130 256GB</t>
  </si>
  <si>
    <t>INE1056525/0104</t>
  </si>
  <si>
    <t>PRODUCT/UNITY 300 DPE 22x1.8TB 10K 2.5"</t>
  </si>
  <si>
    <t>25PCS ARRIVE 28/2</t>
  </si>
  <si>
    <t>3000M ARRIVE 28/2</t>
  </si>
  <si>
    <t>100PCS ARRIVE 2/3</t>
  </si>
  <si>
    <t>100PCS WILL ARRIVE 4/3</t>
  </si>
  <si>
    <t>T00251KG TASEK</t>
  </si>
  <si>
    <t>ECM-20:000379</t>
  </si>
  <si>
    <t>ECM11.100230.20273</t>
  </si>
  <si>
    <t>ECM11.100230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</si>
</sst>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[$-409]m/d/yy\ h:mm\ AM/PM;@"/>
    <numFmt numFmtId="166" formatCode="00000"/>
    <numFmt numFmtId="167" formatCode="_-* #,##0.00_-;\-* #,##0.00_-;_-* &quot;-&quot;??_-;_-@_-"/>
    <numFmt numFmtId="168" formatCode="[$-409]d/mmm/yyyy;@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8"/>
      <color rgb="FF00B0F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Ericsson Hilda"/>
    </font>
    <font>
      <sz val="8"/>
      <name val="Ericsson Hilda"/>
    </font>
    <font>
      <b/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theme="1"/>
      <name val="Ericsson Hilda"/>
    </font>
    <font>
      <sz val="9"/>
      <name val="Ericsson Hilda"/>
    </font>
    <font>
      <b/>
      <u/>
      <sz val="9"/>
      <name val="Ericsson Hilda"/>
    </font>
    <font>
      <b/>
      <sz val="9"/>
      <name val="Ericsson Hilda"/>
    </font>
    <font>
      <b/>
      <sz val="9"/>
      <color rgb="FF002060"/>
      <name val="Ericsson Hilda"/>
    </font>
    <font>
      <sz val="9"/>
      <color indexed="8"/>
      <name val="Ericsson Hilda"/>
    </font>
    <font>
      <b/>
      <sz val="9"/>
      <color indexed="8"/>
      <name val="Ericsson Hilda"/>
    </font>
    <font>
      <b/>
      <sz val="9"/>
      <color indexed="9"/>
      <name val="Ericsson Hilda"/>
    </font>
    <font>
      <b/>
      <i/>
      <sz val="9"/>
      <color indexed="8"/>
      <name val="Ericsson Hilda"/>
    </font>
    <font>
      <b/>
      <sz val="9"/>
      <color theme="1"/>
      <name val="Ericsson Hilda"/>
    </font>
    <font>
      <sz val="9"/>
      <color indexed="9"/>
      <name val="Ericsson Hilda"/>
    </font>
    <font>
      <sz val="9"/>
      <color rgb="FF000000"/>
      <name val="Ericsson Hilda"/>
    </font>
    <font>
      <b/>
      <sz val="9"/>
      <color indexed="9"/>
      <name val="Calibri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7"/>
      <name val="Calibri"/>
      <family val="2"/>
      <scheme val="minor"/>
    </font>
    <font>
      <sz val="8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009">
    <xf numFmtId="0" fontId="0" fillId="0" borderId="0"/>
    <xf numFmtId="0" fontId="26" fillId="0" borderId="0" applyFill="0" applyBorder="0"/>
    <xf numFmtId="0" fontId="26" fillId="0" borderId="0" applyFill="0" applyBorder="0"/>
    <xf numFmtId="0" fontId="26" fillId="2" borderId="0" applyFill="0" applyBorder="0"/>
    <xf numFmtId="0" fontId="30" fillId="0" borderId="0">
      <alignment vertical="top"/>
    </xf>
    <xf numFmtId="0" fontId="25" fillId="0" borderId="0"/>
    <xf numFmtId="0" fontId="31" fillId="0" borderId="0"/>
    <xf numFmtId="0" fontId="35" fillId="0" borderId="0"/>
    <xf numFmtId="0" fontId="24" fillId="0" borderId="0"/>
    <xf numFmtId="0" fontId="26" fillId="2" borderId="0" applyFill="0" applyBorder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35" fillId="0" borderId="0"/>
    <xf numFmtId="44" fontId="35" fillId="0" borderId="0" applyFont="0" applyFill="0" applyBorder="0" applyAlignment="0" applyProtection="0"/>
    <xf numFmtId="0" fontId="52" fillId="0" borderId="0"/>
    <xf numFmtId="0" fontId="35" fillId="0" borderId="0"/>
    <xf numFmtId="9" fontId="53" fillId="0" borderId="0" applyFont="0" applyFill="0" applyBorder="0" applyAlignment="0" applyProtection="0"/>
    <xf numFmtId="0" fontId="5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167" fontId="6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62">
    <xf numFmtId="0" fontId="0" fillId="0" borderId="0" xfId="0"/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wrapText="1"/>
    </xf>
    <xf numFmtId="0" fontId="29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0" fontId="32" fillId="0" borderId="0" xfId="0" applyFont="1"/>
    <xf numFmtId="0" fontId="32" fillId="4" borderId="0" xfId="0" applyFont="1" applyFill="1"/>
    <xf numFmtId="0" fontId="32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32" fillId="0" borderId="1" xfId="7" applyFont="1" applyBorder="1" applyAlignment="1">
      <alignment horizontal="left" vertical="top"/>
    </xf>
    <xf numFmtId="0" fontId="29" fillId="3" borderId="1" xfId="0" applyFont="1" applyFill="1" applyBorder="1"/>
    <xf numFmtId="0" fontId="32" fillId="0" borderId="1" xfId="7" applyFont="1" applyBorder="1" applyAlignment="1">
      <alignment vertical="top"/>
    </xf>
    <xf numFmtId="0" fontId="34" fillId="0" borderId="1" xfId="7" applyFont="1" applyBorder="1" applyAlignment="1">
      <alignment horizontal="left"/>
    </xf>
    <xf numFmtId="0" fontId="28" fillId="0" borderId="1" xfId="7" applyFont="1" applyBorder="1" applyAlignment="1">
      <alignment horizontal="left"/>
    </xf>
    <xf numFmtId="0" fontId="35" fillId="0" borderId="0" xfId="7"/>
    <xf numFmtId="0" fontId="34" fillId="0" borderId="1" xfId="7" applyFont="1" applyBorder="1" applyAlignment="1">
      <alignment vertical="center"/>
    </xf>
    <xf numFmtId="0" fontId="28" fillId="0" borderId="1" xfId="7" applyFont="1" applyBorder="1" applyAlignment="1">
      <alignment horizontal="center"/>
    </xf>
    <xf numFmtId="0" fontId="34" fillId="0" borderId="1" xfId="7" applyFont="1" applyBorder="1" applyAlignment="1">
      <alignment horizontal="left" vertical="center"/>
    </xf>
    <xf numFmtId="0" fontId="32" fillId="0" borderId="1" xfId="7" applyFont="1" applyBorder="1"/>
    <xf numFmtId="0" fontId="34" fillId="0" borderId="1" xfId="7" applyFont="1" applyBorder="1"/>
    <xf numFmtId="0" fontId="34" fillId="0" borderId="1" xfId="7" applyFont="1" applyBorder="1" applyAlignment="1">
      <alignment vertical="top"/>
    </xf>
    <xf numFmtId="0" fontId="28" fillId="2" borderId="0" xfId="0" applyFont="1" applyFill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32" fillId="0" borderId="1" xfId="7" applyFont="1" applyBorder="1" applyAlignment="1">
      <alignment horizontal="center" vertical="top"/>
    </xf>
    <xf numFmtId="0" fontId="32" fillId="5" borderId="0" xfId="7" applyFont="1" applyFill="1" applyAlignment="1">
      <alignment horizontal="right"/>
    </xf>
    <xf numFmtId="16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5" fillId="0" borderId="0" xfId="7" applyAlignment="1">
      <alignment horizontal="center" vertical="center"/>
    </xf>
    <xf numFmtId="164" fontId="34" fillId="0" borderId="1" xfId="0" applyNumberFormat="1" applyFont="1" applyBorder="1" applyAlignment="1">
      <alignment horizontal="left" vertical="center" wrapText="1"/>
    </xf>
    <xf numFmtId="0" fontId="37" fillId="0" borderId="1" xfId="7" applyFont="1" applyBorder="1" applyAlignment="1">
      <alignment horizontal="center" vertical="center"/>
    </xf>
    <xf numFmtId="0" fontId="34" fillId="0" borderId="0" xfId="0" applyFont="1"/>
    <xf numFmtId="0" fontId="38" fillId="0" borderId="0" xfId="7" applyFont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4" fillId="0" borderId="17" xfId="7" applyFont="1" applyBorder="1" applyAlignment="1">
      <alignment horizontal="center" vertical="center"/>
    </xf>
    <xf numFmtId="0" fontId="34" fillId="0" borderId="19" xfId="7" applyFont="1" applyBorder="1" applyAlignment="1">
      <alignment horizontal="left"/>
    </xf>
    <xf numFmtId="0" fontId="34" fillId="0" borderId="20" xfId="7" applyFont="1" applyBorder="1" applyAlignment="1">
      <alignment horizontal="left"/>
    </xf>
    <xf numFmtId="0" fontId="34" fillId="0" borderId="22" xfId="7" applyFont="1" applyBorder="1" applyAlignment="1">
      <alignment horizontal="left"/>
    </xf>
    <xf numFmtId="0" fontId="34" fillId="0" borderId="21" xfId="7" applyFont="1" applyBorder="1" applyAlignment="1">
      <alignment horizontal="left"/>
    </xf>
    <xf numFmtId="0" fontId="34" fillId="0" borderId="20" xfId="7" applyFont="1" applyBorder="1" applyAlignment="1">
      <alignment vertical="center" wrapText="1"/>
    </xf>
    <xf numFmtId="0" fontId="34" fillId="0" borderId="21" xfId="7" applyFont="1" applyBorder="1" applyAlignment="1">
      <alignment vertical="center" wrapText="1"/>
    </xf>
    <xf numFmtId="0" fontId="32" fillId="0" borderId="20" xfId="7" applyFont="1" applyBorder="1"/>
    <xf numFmtId="0" fontId="34" fillId="0" borderId="20" xfId="7" applyFont="1" applyBorder="1" applyAlignment="1">
      <alignment horizontal="left" vertical="center"/>
    </xf>
    <xf numFmtId="0" fontId="34" fillId="0" borderId="21" xfId="7" applyFont="1" applyBorder="1" applyAlignment="1">
      <alignment horizontal="left" vertical="center"/>
    </xf>
    <xf numFmtId="0" fontId="32" fillId="0" borderId="21" xfId="7" applyFont="1" applyBorder="1" applyAlignment="1">
      <alignment horizontal="left" vertical="center"/>
    </xf>
    <xf numFmtId="0" fontId="34" fillId="0" borderId="19" xfId="7" applyFont="1" applyBorder="1" applyAlignment="1">
      <alignment vertical="top"/>
    </xf>
    <xf numFmtId="0" fontId="34" fillId="0" borderId="23" xfId="7" applyFont="1" applyBorder="1" applyAlignment="1">
      <alignment horizontal="left"/>
    </xf>
    <xf numFmtId="0" fontId="32" fillId="0" borderId="19" xfId="7" applyFont="1" applyBorder="1" applyAlignment="1">
      <alignment vertical="top"/>
    </xf>
    <xf numFmtId="0" fontId="32" fillId="0" borderId="20" xfId="7" applyFont="1" applyBorder="1" applyAlignment="1">
      <alignment horizontal="left"/>
    </xf>
    <xf numFmtId="0" fontId="34" fillId="0" borderId="20" xfId="7" applyFont="1" applyBorder="1" applyAlignment="1">
      <alignment vertical="center"/>
    </xf>
    <xf numFmtId="0" fontId="34" fillId="0" borderId="22" xfId="7" applyFont="1" applyBorder="1" applyAlignment="1">
      <alignment vertical="center"/>
    </xf>
    <xf numFmtId="0" fontId="34" fillId="0" borderId="21" xfId="7" applyFont="1" applyBorder="1" applyAlignment="1">
      <alignment vertical="center"/>
    </xf>
    <xf numFmtId="0" fontId="34" fillId="0" borderId="32" xfId="7" applyFont="1" applyBorder="1" applyAlignment="1">
      <alignment horizontal="left"/>
    </xf>
    <xf numFmtId="0" fontId="32" fillId="0" borderId="32" xfId="7" applyFont="1" applyBorder="1" applyAlignment="1">
      <alignment horizontal="left"/>
    </xf>
    <xf numFmtId="0" fontId="34" fillId="0" borderId="32" xfId="7" applyFont="1" applyBorder="1" applyAlignment="1">
      <alignment horizontal="left" vertical="center"/>
    </xf>
    <xf numFmtId="0" fontId="34" fillId="0" borderId="34" xfId="7" applyFont="1" applyBorder="1" applyAlignment="1">
      <alignment vertical="center"/>
    </xf>
    <xf numFmtId="0" fontId="34" fillId="0" borderId="35" xfId="7" applyFont="1" applyBorder="1" applyAlignment="1">
      <alignment horizontal="left"/>
    </xf>
    <xf numFmtId="166" fontId="32" fillId="0" borderId="32" xfId="7" applyNumberFormat="1" applyFont="1" applyBorder="1" applyAlignment="1">
      <alignment horizontal="left" vertical="center"/>
    </xf>
    <xf numFmtId="0" fontId="34" fillId="0" borderId="33" xfId="7" applyFont="1" applyBorder="1" applyAlignment="1">
      <alignment vertical="center"/>
    </xf>
    <xf numFmtId="0" fontId="34" fillId="0" borderId="33" xfId="7" applyFont="1" applyBorder="1" applyAlignment="1">
      <alignment horizontal="left"/>
    </xf>
    <xf numFmtId="0" fontId="34" fillId="0" borderId="34" xfId="7" applyFont="1" applyBorder="1" applyAlignment="1">
      <alignment horizontal="left" vertical="center"/>
    </xf>
    <xf numFmtId="0" fontId="34" fillId="0" borderId="34" xfId="7" applyFont="1" applyBorder="1" applyAlignment="1">
      <alignment horizontal="left"/>
    </xf>
    <xf numFmtId="0" fontId="34" fillId="0" borderId="32" xfId="7" applyFont="1" applyBorder="1" applyAlignment="1">
      <alignment vertical="center" wrapText="1"/>
    </xf>
    <xf numFmtId="0" fontId="34" fillId="0" borderId="34" xfId="7" applyFont="1" applyBorder="1" applyAlignment="1">
      <alignment vertical="center" wrapText="1"/>
    </xf>
    <xf numFmtId="0" fontId="32" fillId="0" borderId="32" xfId="7" applyFont="1" applyBorder="1"/>
    <xf numFmtId="0" fontId="34" fillId="0" borderId="31" xfId="7" applyFont="1" applyBorder="1" applyAlignment="1">
      <alignment horizontal="left"/>
    </xf>
    <xf numFmtId="0" fontId="32" fillId="0" borderId="34" xfId="7" applyFont="1" applyBorder="1" applyAlignment="1">
      <alignment horizontal="left" vertical="center"/>
    </xf>
    <xf numFmtId="0" fontId="34" fillId="0" borderId="31" xfId="7" applyFont="1" applyBorder="1" applyAlignment="1">
      <alignment vertical="top"/>
    </xf>
    <xf numFmtId="0" fontId="32" fillId="0" borderId="31" xfId="7" applyFont="1" applyBorder="1" applyAlignment="1">
      <alignment vertical="top"/>
    </xf>
    <xf numFmtId="0" fontId="32" fillId="0" borderId="20" xfId="7" applyFont="1" applyBorder="1" applyAlignment="1">
      <alignment horizontal="left" vertical="center"/>
    </xf>
    <xf numFmtId="0" fontId="34" fillId="0" borderId="20" xfId="7" applyFont="1" applyBorder="1"/>
    <xf numFmtId="0" fontId="34" fillId="0" borderId="1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center"/>
    </xf>
    <xf numFmtId="0" fontId="32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top"/>
    </xf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0" fontId="34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2" borderId="0" xfId="0" applyFont="1" applyFill="1" applyAlignment="1">
      <alignment horizontal="center" vertical="center" wrapText="1"/>
    </xf>
    <xf numFmtId="0" fontId="39" fillId="14" borderId="14" xfId="7" applyFont="1" applyFill="1" applyBorder="1" applyAlignment="1">
      <alignment horizontal="center" vertical="center"/>
    </xf>
    <xf numFmtId="0" fontId="39" fillId="14" borderId="30" xfId="7" applyFont="1" applyFill="1" applyBorder="1" applyAlignment="1">
      <alignment horizontal="center" vertical="center"/>
    </xf>
    <xf numFmtId="0" fontId="32" fillId="0" borderId="19" xfId="7" applyFont="1" applyBorder="1"/>
    <xf numFmtId="0" fontId="32" fillId="0" borderId="31" xfId="7" applyFont="1" applyBorder="1"/>
    <xf numFmtId="0" fontId="32" fillId="0" borderId="15" xfId="7" applyFont="1" applyBorder="1"/>
    <xf numFmtId="0" fontId="32" fillId="0" borderId="36" xfId="7" applyFont="1" applyBorder="1"/>
    <xf numFmtId="0" fontId="40" fillId="15" borderId="16" xfId="7" applyFont="1" applyFill="1" applyBorder="1" applyAlignment="1">
      <alignment horizontal="center" vertical="center"/>
    </xf>
    <xf numFmtId="0" fontId="40" fillId="0" borderId="15" xfId="7" applyFont="1" applyBorder="1" applyAlignment="1">
      <alignment horizontal="center" vertical="center"/>
    </xf>
    <xf numFmtId="0" fontId="40" fillId="0" borderId="16" xfId="7" applyFont="1" applyBorder="1" applyAlignment="1">
      <alignment horizontal="center" vertical="center"/>
    </xf>
    <xf numFmtId="0" fontId="34" fillId="0" borderId="1" xfId="0" applyFont="1" applyBorder="1"/>
    <xf numFmtId="0" fontId="3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0" fontId="3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 wrapText="1"/>
    </xf>
    <xf numFmtId="0" fontId="43" fillId="0" borderId="1" xfId="7" applyFont="1" applyBorder="1" applyAlignment="1">
      <alignment vertical="top"/>
    </xf>
    <xf numFmtId="0" fontId="43" fillId="0" borderId="1" xfId="7" applyFont="1" applyBorder="1" applyAlignment="1">
      <alignment horizontal="center" vertical="top"/>
    </xf>
    <xf numFmtId="0" fontId="43" fillId="0" borderId="1" xfId="7" applyFont="1" applyBorder="1" applyAlignment="1">
      <alignment horizontal="left" vertical="top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0" fontId="34" fillId="5" borderId="1" xfId="7" applyFont="1" applyFill="1" applyBorder="1" applyAlignment="1">
      <alignment horizontal="left"/>
    </xf>
    <xf numFmtId="0" fontId="34" fillId="5" borderId="1" xfId="0" applyFont="1" applyFill="1" applyBorder="1" applyAlignment="1">
      <alignment horizontal="center"/>
    </xf>
    <xf numFmtId="164" fontId="34" fillId="5" borderId="1" xfId="0" applyNumberFormat="1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left" vertical="center"/>
    </xf>
    <xf numFmtId="0" fontId="34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/>
    </xf>
    <xf numFmtId="164" fontId="34" fillId="5" borderId="1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/>
    <xf numFmtId="0" fontId="31" fillId="0" borderId="1" xfId="0" applyFont="1" applyBorder="1" applyAlignment="1">
      <alignment horizontal="center" vertical="center"/>
    </xf>
    <xf numFmtId="0" fontId="32" fillId="0" borderId="1" xfId="7" applyFont="1" applyBorder="1" applyAlignment="1">
      <alignment vertical="center"/>
    </xf>
    <xf numFmtId="0" fontId="47" fillId="0" borderId="1" xfId="0" applyFont="1" applyBorder="1" applyAlignment="1">
      <alignment horizontal="center" vertical="center"/>
    </xf>
    <xf numFmtId="166" fontId="32" fillId="0" borderId="1" xfId="0" applyNumberFormat="1" applyFont="1" applyBorder="1" applyAlignment="1">
      <alignment horizontal="left" vertical="center"/>
    </xf>
    <xf numFmtId="0" fontId="31" fillId="0" borderId="1" xfId="7" applyFont="1" applyBorder="1" applyAlignment="1">
      <alignment vertical="center"/>
    </xf>
    <xf numFmtId="164" fontId="37" fillId="0" borderId="1" xfId="0" applyNumberFormat="1" applyFont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/>
    </xf>
    <xf numFmtId="0" fontId="34" fillId="0" borderId="42" xfId="7" applyFont="1" applyBorder="1" applyAlignment="1">
      <alignment horizontal="center" vertical="center"/>
    </xf>
    <xf numFmtId="0" fontId="34" fillId="0" borderId="43" xfId="7" applyFont="1" applyBorder="1" applyAlignment="1">
      <alignment horizontal="center" vertical="center"/>
    </xf>
    <xf numFmtId="0" fontId="29" fillId="0" borderId="0" xfId="0" applyFont="1" applyFill="1" applyAlignment="1">
      <alignment horizontal="center" wrapText="1"/>
    </xf>
    <xf numFmtId="0" fontId="28" fillId="0" borderId="0" xfId="0" applyFont="1" applyFill="1"/>
    <xf numFmtId="0" fontId="46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wrapText="1"/>
    </xf>
    <xf numFmtId="0" fontId="34" fillId="5" borderId="1" xfId="7" applyFont="1" applyFill="1" applyBorder="1" applyAlignment="1">
      <alignment vertical="top"/>
    </xf>
    <xf numFmtId="0" fontId="34" fillId="5" borderId="13" xfId="0" applyFont="1" applyFill="1" applyBorder="1" applyAlignment="1">
      <alignment horizontal="center"/>
    </xf>
    <xf numFmtId="0" fontId="34" fillId="5" borderId="38" xfId="0" applyFont="1" applyFill="1" applyBorder="1" applyAlignment="1">
      <alignment horizontal="center"/>
    </xf>
    <xf numFmtId="0" fontId="37" fillId="5" borderId="1" xfId="7" applyFont="1" applyFill="1" applyBorder="1" applyAlignment="1">
      <alignment horizontal="center" vertical="center"/>
    </xf>
    <xf numFmtId="0" fontId="48" fillId="0" borderId="0" xfId="7" applyFont="1"/>
    <xf numFmtId="0" fontId="49" fillId="0" borderId="1" xfId="0" applyFont="1" applyBorder="1" applyAlignment="1">
      <alignment horizontal="center" vertical="center"/>
    </xf>
    <xf numFmtId="0" fontId="34" fillId="0" borderId="19" xfId="7" applyFont="1" applyBorder="1"/>
    <xf numFmtId="0" fontId="34" fillId="15" borderId="1" xfId="7" applyFont="1" applyFill="1" applyBorder="1" applyAlignment="1">
      <alignment horizontal="left" vertical="center"/>
    </xf>
    <xf numFmtId="0" fontId="34" fillId="0" borderId="43" xfId="7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/>
    </xf>
    <xf numFmtId="0" fontId="31" fillId="0" borderId="0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/>
    </xf>
    <xf numFmtId="0" fontId="50" fillId="5" borderId="0" xfId="7" applyFont="1" applyFill="1"/>
    <xf numFmtId="0" fontId="48" fillId="0" borderId="0" xfId="7" applyFont="1" applyFill="1"/>
    <xf numFmtId="0" fontId="51" fillId="0" borderId="0" xfId="7" applyFont="1" applyFill="1" applyAlignment="1">
      <alignment horizontal="center"/>
    </xf>
    <xf numFmtId="0" fontId="48" fillId="0" borderId="0" xfId="7" applyFont="1" applyFill="1" applyAlignment="1">
      <alignment horizontal="center"/>
    </xf>
    <xf numFmtId="0" fontId="32" fillId="0" borderId="0" xfId="7" applyFont="1" applyFill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 wrapText="1"/>
    </xf>
    <xf numFmtId="0" fontId="32" fillId="0" borderId="26" xfId="7" applyFont="1" applyFill="1" applyBorder="1" applyAlignment="1">
      <alignment horizontal="center" vertical="center"/>
    </xf>
    <xf numFmtId="0" fontId="32" fillId="0" borderId="25" xfId="7" applyFont="1" applyFill="1" applyBorder="1" applyAlignment="1">
      <alignment horizontal="center" vertical="center"/>
    </xf>
    <xf numFmtId="0" fontId="32" fillId="0" borderId="45" xfId="7" applyFont="1" applyFill="1" applyBorder="1" applyAlignment="1">
      <alignment horizontal="center" vertical="center"/>
    </xf>
    <xf numFmtId="0" fontId="32" fillId="0" borderId="27" xfId="7" applyFont="1" applyFill="1" applyBorder="1" applyAlignment="1">
      <alignment horizontal="center" vertical="center"/>
    </xf>
    <xf numFmtId="0" fontId="32" fillId="0" borderId="28" xfId="7" applyFont="1" applyFill="1" applyBorder="1" applyAlignment="1">
      <alignment horizontal="center" vertical="center"/>
    </xf>
    <xf numFmtId="0" fontId="32" fillId="0" borderId="29" xfId="7" applyFont="1" applyFill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4" fillId="0" borderId="5" xfId="0" applyFont="1" applyBorder="1" applyAlignment="1">
      <alignment horizontal="center"/>
    </xf>
    <xf numFmtId="164" fontId="34" fillId="0" borderId="5" xfId="0" applyNumberFormat="1" applyFont="1" applyBorder="1" applyAlignment="1">
      <alignment horizontal="left" vertical="center" wrapText="1"/>
    </xf>
    <xf numFmtId="0" fontId="28" fillId="2" borderId="5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27" xfId="7" applyFont="1" applyBorder="1" applyAlignment="1">
      <alignment horizontal="left"/>
    </xf>
    <xf numFmtId="0" fontId="34" fillId="0" borderId="28" xfId="7" applyFont="1" applyBorder="1" applyAlignment="1">
      <alignment horizontal="left" vertical="top"/>
    </xf>
    <xf numFmtId="0" fontId="34" fillId="0" borderId="19" xfId="7" applyFont="1" applyBorder="1" applyAlignment="1">
      <alignment horizontal="left" vertical="center"/>
    </xf>
    <xf numFmtId="0" fontId="32" fillId="0" borderId="19" xfId="7" applyFont="1" applyFill="1" applyBorder="1" applyAlignment="1">
      <alignment horizontal="center" vertical="center"/>
    </xf>
    <xf numFmtId="0" fontId="32" fillId="0" borderId="20" xfId="7" applyFont="1" applyFill="1" applyBorder="1" applyAlignment="1">
      <alignment horizontal="center" vertical="center"/>
    </xf>
    <xf numFmtId="0" fontId="32" fillId="0" borderId="21" xfId="7" applyFont="1" applyFill="1" applyBorder="1" applyAlignment="1">
      <alignment horizontal="center" vertical="center"/>
    </xf>
    <xf numFmtId="0" fontId="34" fillId="0" borderId="1" xfId="7" applyFont="1" applyBorder="1" applyAlignment="1">
      <alignment horizontal="left"/>
    </xf>
    <xf numFmtId="0" fontId="34" fillId="0" borderId="1" xfId="7" applyFont="1" applyBorder="1" applyAlignment="1">
      <alignment horizontal="center"/>
    </xf>
    <xf numFmtId="0" fontId="34" fillId="0" borderId="1" xfId="7" applyFont="1" applyBorder="1" applyAlignment="1">
      <alignment horizontal="left" vertical="center"/>
    </xf>
    <xf numFmtId="164" fontId="34" fillId="0" borderId="1" xfId="7" applyNumberFormat="1" applyFont="1" applyBorder="1" applyAlignment="1">
      <alignment horizontal="left" vertical="center"/>
    </xf>
    <xf numFmtId="0" fontId="34" fillId="0" borderId="44" xfId="7" applyFont="1" applyBorder="1" applyAlignment="1">
      <alignment horizontal="center" vertical="center"/>
    </xf>
    <xf numFmtId="0" fontId="55" fillId="0" borderId="0" xfId="7" applyFont="1" applyFill="1" applyAlignment="1">
      <alignment horizontal="center"/>
    </xf>
    <xf numFmtId="0" fontId="28" fillId="16" borderId="1" xfId="0" applyFont="1" applyFill="1" applyBorder="1"/>
    <xf numFmtId="0" fontId="38" fillId="0" borderId="0" xfId="0" applyFont="1" applyFill="1" applyAlignment="1">
      <alignment horizontal="center" vertical="center"/>
    </xf>
    <xf numFmtId="0" fontId="51" fillId="0" borderId="0" xfId="7" applyFont="1" applyFill="1"/>
    <xf numFmtId="0" fontId="35" fillId="0" borderId="0" xfId="0" applyFont="1"/>
    <xf numFmtId="0" fontId="38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14" fontId="38" fillId="0" borderId="0" xfId="0" applyNumberFormat="1" applyFont="1" applyAlignment="1">
      <alignment horizontal="center" vertical="center"/>
    </xf>
    <xf numFmtId="0" fontId="38" fillId="0" borderId="0" xfId="0" pivotButton="1" applyFont="1" applyAlignment="1">
      <alignment horizontal="center" vertical="center"/>
    </xf>
    <xf numFmtId="0" fontId="38" fillId="15" borderId="0" xfId="0" applyFont="1" applyFill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4" fillId="5" borderId="1" xfId="7" applyFont="1" applyFill="1" applyBorder="1" applyAlignment="1">
      <alignment horizontal="left" vertical="center"/>
    </xf>
    <xf numFmtId="0" fontId="36" fillId="0" borderId="1" xfId="0" applyFont="1" applyFill="1" applyBorder="1" applyAlignment="1">
      <alignment vertical="center"/>
    </xf>
    <xf numFmtId="0" fontId="34" fillId="0" borderId="13" xfId="7" applyFont="1" applyFill="1" applyBorder="1" applyAlignment="1">
      <alignment horizontal="center"/>
    </xf>
    <xf numFmtId="164" fontId="34" fillId="0" borderId="1" xfId="7" applyNumberFormat="1" applyFont="1" applyFill="1" applyBorder="1" applyAlignment="1">
      <alignment horizontal="left" vertical="center"/>
    </xf>
    <xf numFmtId="0" fontId="42" fillId="2" borderId="1" xfId="0" applyFont="1" applyFill="1" applyBorder="1" applyAlignment="1">
      <alignment wrapText="1"/>
    </xf>
    <xf numFmtId="0" fontId="56" fillId="0" borderId="0" xfId="7" applyFont="1" applyFill="1"/>
    <xf numFmtId="0" fontId="57" fillId="0" borderId="0" xfId="7" applyFont="1" applyFill="1"/>
    <xf numFmtId="0" fontId="58" fillId="0" borderId="0" xfId="7" applyFont="1" applyFill="1"/>
    <xf numFmtId="0" fontId="57" fillId="0" borderId="0" xfId="7" applyFont="1" applyFill="1" applyAlignment="1">
      <alignment horizontal="center"/>
    </xf>
    <xf numFmtId="0" fontId="32" fillId="0" borderId="24" xfId="7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top"/>
    </xf>
    <xf numFmtId="0" fontId="28" fillId="5" borderId="1" xfId="0" applyFont="1" applyFill="1" applyBorder="1"/>
    <xf numFmtId="0" fontId="28" fillId="2" borderId="1" xfId="0" applyFont="1" applyFill="1" applyBorder="1" applyAlignment="1">
      <alignment wrapText="1"/>
    </xf>
    <xf numFmtId="0" fontId="28" fillId="0" borderId="1" xfId="0" applyFont="1" applyFill="1" applyBorder="1"/>
    <xf numFmtId="0" fontId="28" fillId="0" borderId="1" xfId="0" applyFont="1" applyFill="1" applyBorder="1" applyAlignment="1">
      <alignment horizontal="left"/>
    </xf>
    <xf numFmtId="0" fontId="34" fillId="17" borderId="1" xfId="0" applyFont="1" applyFill="1" applyBorder="1" applyAlignment="1">
      <alignment horizontal="left" vertical="center"/>
    </xf>
    <xf numFmtId="0" fontId="28" fillId="17" borderId="1" xfId="0" applyFont="1" applyFill="1" applyBorder="1"/>
    <xf numFmtId="0" fontId="28" fillId="17" borderId="1" xfId="0" applyFont="1" applyFill="1" applyBorder="1" applyAlignment="1">
      <alignment horizontal="left"/>
    </xf>
    <xf numFmtId="0" fontId="42" fillId="0" borderId="1" xfId="0" applyFont="1" applyFill="1" applyBorder="1"/>
    <xf numFmtId="0" fontId="42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39" fillId="14" borderId="39" xfId="7" applyFont="1" applyFill="1" applyBorder="1" applyAlignment="1">
      <alignment horizontal="center" vertical="center"/>
    </xf>
    <xf numFmtId="0" fontId="39" fillId="14" borderId="40" xfId="7" applyFont="1" applyFill="1" applyBorder="1" applyAlignment="1">
      <alignment horizontal="center" vertical="center"/>
    </xf>
    <xf numFmtId="0" fontId="39" fillId="14" borderId="41" xfId="7" applyFont="1" applyFill="1" applyBorder="1" applyAlignment="1">
      <alignment horizontal="center" vertical="center"/>
    </xf>
    <xf numFmtId="0" fontId="59" fillId="0" borderId="0" xfId="7" applyFont="1" applyFill="1" applyAlignment="1">
      <alignment horizontal="center"/>
    </xf>
    <xf numFmtId="0" fontId="59" fillId="0" borderId="0" xfId="7" applyFont="1" applyFill="1"/>
    <xf numFmtId="0" fontId="60" fillId="0" borderId="0" xfId="0" applyFont="1"/>
    <xf numFmtId="0" fontId="60" fillId="0" borderId="0" xfId="7" applyFont="1"/>
    <xf numFmtId="0" fontId="38" fillId="0" borderId="0" xfId="0" applyFont="1"/>
    <xf numFmtId="0" fontId="38" fillId="0" borderId="0" xfId="7" applyFont="1"/>
    <xf numFmtId="0" fontId="34" fillId="0" borderId="24" xfId="7" applyFont="1" applyFill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34" fillId="0" borderId="1" xfId="7" applyFont="1" applyBorder="1" applyAlignment="1">
      <alignment horizontal="center" vertical="center"/>
    </xf>
    <xf numFmtId="0" fontId="34" fillId="0" borderId="48" xfId="7" applyFont="1" applyBorder="1" applyAlignment="1">
      <alignment horizontal="center" vertical="center"/>
    </xf>
    <xf numFmtId="0" fontId="34" fillId="0" borderId="49" xfId="7" applyFont="1" applyBorder="1" applyAlignment="1">
      <alignment horizontal="left"/>
    </xf>
    <xf numFmtId="0" fontId="34" fillId="0" borderId="50" xfId="7" applyFont="1" applyBorder="1" applyAlignment="1">
      <alignment horizontal="center" vertical="center"/>
    </xf>
    <xf numFmtId="0" fontId="34" fillId="0" borderId="51" xfId="7" applyFont="1" applyBorder="1" applyAlignment="1">
      <alignment horizontal="center" vertical="center"/>
    </xf>
    <xf numFmtId="0" fontId="34" fillId="0" borderId="52" xfId="7" applyFont="1" applyBorder="1" applyAlignment="1">
      <alignment horizontal="center" vertical="center"/>
    </xf>
    <xf numFmtId="0" fontId="34" fillId="0" borderId="53" xfId="7" applyFont="1" applyBorder="1" applyAlignment="1">
      <alignment horizontal="center" vertical="center"/>
    </xf>
    <xf numFmtId="0" fontId="34" fillId="0" borderId="54" xfId="7" applyFont="1" applyBorder="1" applyAlignment="1">
      <alignment horizontal="center" vertical="center"/>
    </xf>
    <xf numFmtId="0" fontId="34" fillId="0" borderId="55" xfId="7" applyFont="1" applyBorder="1" applyAlignment="1">
      <alignment horizontal="center" vertical="center"/>
    </xf>
    <xf numFmtId="0" fontId="34" fillId="0" borderId="56" xfId="7" applyFont="1" applyBorder="1" applyAlignment="1">
      <alignment horizontal="center" vertical="center"/>
    </xf>
    <xf numFmtId="0" fontId="34" fillId="0" borderId="57" xfId="7" applyFont="1" applyBorder="1" applyAlignment="1">
      <alignment horizontal="center" vertical="center"/>
    </xf>
    <xf numFmtId="0" fontId="34" fillId="0" borderId="44" xfId="7" applyFont="1" applyFill="1" applyBorder="1" applyAlignment="1">
      <alignment horizontal="center" vertical="center"/>
    </xf>
    <xf numFmtId="0" fontId="34" fillId="0" borderId="57" xfId="7" applyFont="1" applyFill="1" applyBorder="1" applyAlignment="1">
      <alignment horizontal="center" vertical="center"/>
    </xf>
    <xf numFmtId="0" fontId="34" fillId="0" borderId="58" xfId="7" applyFont="1" applyBorder="1" applyAlignment="1">
      <alignment horizontal="center" vertical="center"/>
    </xf>
    <xf numFmtId="0" fontId="34" fillId="0" borderId="59" xfId="7" applyFont="1" applyBorder="1" applyAlignment="1">
      <alignment horizontal="center" vertical="center"/>
    </xf>
    <xf numFmtId="0" fontId="34" fillId="0" borderId="60" xfId="7" applyFont="1" applyBorder="1" applyAlignment="1">
      <alignment horizontal="center" vertical="center"/>
    </xf>
    <xf numFmtId="0" fontId="34" fillId="0" borderId="61" xfId="7" applyFont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7" fillId="0" borderId="17" xfId="7" applyFont="1" applyBorder="1" applyAlignment="1">
      <alignment horizontal="center" vertical="center"/>
    </xf>
    <xf numFmtId="0" fontId="37" fillId="0" borderId="42" xfId="7" applyFont="1" applyBorder="1" applyAlignment="1">
      <alignment horizontal="center" vertical="center"/>
    </xf>
    <xf numFmtId="0" fontId="55" fillId="0" borderId="0" xfId="7" applyFont="1" applyFill="1" applyAlignment="1">
      <alignment horizontal="left"/>
    </xf>
    <xf numFmtId="0" fontId="37" fillId="0" borderId="56" xfId="7" applyFont="1" applyBorder="1" applyAlignment="1">
      <alignment horizontal="center" vertical="center"/>
    </xf>
    <xf numFmtId="0" fontId="49" fillId="0" borderId="22" xfId="7" applyFont="1" applyBorder="1" applyAlignment="1">
      <alignment vertical="center"/>
    </xf>
    <xf numFmtId="0" fontId="49" fillId="0" borderId="33" xfId="7" applyFont="1" applyBorder="1" applyAlignment="1">
      <alignment vertical="center"/>
    </xf>
    <xf numFmtId="0" fontId="49" fillId="0" borderId="20" xfId="7" applyFont="1" applyBorder="1"/>
    <xf numFmtId="0" fontId="49" fillId="0" borderId="32" xfId="7" applyFont="1" applyBorder="1"/>
    <xf numFmtId="0" fontId="49" fillId="0" borderId="19" xfId="7" applyFont="1" applyBorder="1"/>
    <xf numFmtId="0" fontId="49" fillId="0" borderId="31" xfId="7" applyFont="1" applyBorder="1"/>
    <xf numFmtId="0" fontId="49" fillId="0" borderId="23" xfId="7" applyFont="1" applyBorder="1" applyAlignment="1">
      <alignment horizontal="left"/>
    </xf>
    <xf numFmtId="0" fontId="49" fillId="0" borderId="35" xfId="7" applyFont="1" applyBorder="1" applyAlignment="1">
      <alignment horizontal="left"/>
    </xf>
    <xf numFmtId="0" fontId="49" fillId="0" borderId="46" xfId="7" applyFont="1" applyBorder="1" applyAlignment="1">
      <alignment horizontal="left" vertical="top"/>
    </xf>
    <xf numFmtId="0" fontId="49" fillId="0" borderId="19" xfId="7" applyFont="1" applyBorder="1" applyAlignment="1">
      <alignment horizontal="left"/>
    </xf>
    <xf numFmtId="0" fontId="49" fillId="0" borderId="23" xfId="7" applyFont="1" applyBorder="1" applyAlignment="1">
      <alignment vertical="center" wrapText="1"/>
    </xf>
    <xf numFmtId="0" fontId="49" fillId="0" borderId="35" xfId="7" applyFont="1" applyBorder="1" applyAlignment="1">
      <alignment vertical="center" wrapText="1"/>
    </xf>
    <xf numFmtId="0" fontId="49" fillId="0" borderId="20" xfId="7" applyFont="1" applyBorder="1" applyAlignment="1">
      <alignment horizontal="left" vertical="center"/>
    </xf>
    <xf numFmtId="0" fontId="49" fillId="0" borderId="20" xfId="7" applyFont="1" applyBorder="1" applyAlignment="1">
      <alignment vertical="center"/>
    </xf>
    <xf numFmtId="0" fontId="49" fillId="0" borderId="20" xfId="7" applyFont="1" applyBorder="1" applyAlignment="1">
      <alignment vertical="top"/>
    </xf>
    <xf numFmtId="0" fontId="49" fillId="0" borderId="32" xfId="7" applyFont="1" applyBorder="1" applyAlignment="1">
      <alignment vertical="top"/>
    </xf>
    <xf numFmtId="0" fontId="49" fillId="0" borderId="21" xfId="18" applyFont="1" applyFill="1" applyBorder="1" applyAlignment="1">
      <alignment horizontal="left" vertical="center"/>
    </xf>
    <xf numFmtId="0" fontId="49" fillId="0" borderId="34" xfId="7" applyFont="1" applyBorder="1" applyAlignment="1">
      <alignment horizontal="left"/>
    </xf>
    <xf numFmtId="0" fontId="49" fillId="0" borderId="32" xfId="7" applyFont="1" applyBorder="1" applyAlignment="1">
      <alignment horizontal="left"/>
    </xf>
    <xf numFmtId="0" fontId="49" fillId="0" borderId="22" xfId="7" applyFont="1" applyBorder="1" applyAlignment="1">
      <alignment horizontal="left"/>
    </xf>
    <xf numFmtId="0" fontId="49" fillId="0" borderId="33" xfId="7" applyFont="1" applyBorder="1" applyAlignment="1">
      <alignment horizontal="left"/>
    </xf>
    <xf numFmtId="0" fontId="49" fillId="0" borderId="18" xfId="7" applyFont="1" applyBorder="1"/>
    <xf numFmtId="0" fontId="49" fillId="0" borderId="37" xfId="7" applyFont="1" applyBorder="1"/>
    <xf numFmtId="0" fontId="49" fillId="0" borderId="22" xfId="7" applyFont="1" applyBorder="1" applyAlignment="1">
      <alignment vertical="top"/>
    </xf>
    <xf numFmtId="0" fontId="49" fillId="0" borderId="33" xfId="7" applyFont="1" applyBorder="1" applyAlignment="1">
      <alignment vertical="top"/>
    </xf>
    <xf numFmtId="0" fontId="49" fillId="0" borderId="20" xfId="7" applyFont="1" applyBorder="1" applyAlignment="1">
      <alignment horizontal="left"/>
    </xf>
    <xf numFmtId="0" fontId="49" fillId="0" borderId="21" xfId="7" applyFont="1" applyBorder="1" applyAlignment="1">
      <alignment horizontal="left"/>
    </xf>
    <xf numFmtId="0" fontId="49" fillId="0" borderId="22" xfId="7" applyFont="1" applyBorder="1"/>
    <xf numFmtId="0" fontId="49" fillId="0" borderId="34" xfId="7" applyFont="1" applyBorder="1"/>
    <xf numFmtId="0" fontId="49" fillId="0" borderId="31" xfId="7" applyFont="1" applyBorder="1" applyAlignment="1">
      <alignment horizontal="left"/>
    </xf>
    <xf numFmtId="0" fontId="38" fillId="17" borderId="0" xfId="0" applyNumberFormat="1" applyFont="1" applyFill="1" applyAlignment="1">
      <alignment horizontal="center" vertical="center"/>
    </xf>
    <xf numFmtId="0" fontId="38" fillId="0" borderId="0" xfId="0" applyNumberFormat="1" applyFont="1" applyAlignment="1">
      <alignment horizontal="center" vertical="center"/>
    </xf>
    <xf numFmtId="0" fontId="38" fillId="0" borderId="0" xfId="0" applyNumberFormat="1" applyFont="1" applyFill="1" applyAlignment="1">
      <alignment horizontal="center" vertical="center"/>
    </xf>
    <xf numFmtId="0" fontId="49" fillId="0" borderId="23" xfId="7" applyFont="1" applyBorder="1" applyAlignment="1">
      <alignment horizontal="left" vertical="center"/>
    </xf>
    <xf numFmtId="0" fontId="49" fillId="0" borderId="22" xfId="7" applyFont="1" applyBorder="1" applyAlignment="1">
      <alignment horizontal="left" vertical="center"/>
    </xf>
    <xf numFmtId="0" fontId="49" fillId="0" borderId="21" xfId="7" applyFont="1" applyBorder="1" applyAlignment="1">
      <alignment horizontal="left" vertical="center"/>
    </xf>
    <xf numFmtId="0" fontId="37" fillId="0" borderId="54" xfId="7" applyFont="1" applyBorder="1" applyAlignment="1">
      <alignment horizontal="center" vertical="center"/>
    </xf>
    <xf numFmtId="0" fontId="64" fillId="0" borderId="32" xfId="7" applyFont="1" applyBorder="1" applyAlignment="1">
      <alignment horizontal="left"/>
    </xf>
    <xf numFmtId="0" fontId="32" fillId="0" borderId="14" xfId="7" applyFont="1" applyFill="1" applyBorder="1" applyAlignment="1">
      <alignment horizontal="center" vertical="center"/>
    </xf>
    <xf numFmtId="0" fontId="32" fillId="0" borderId="15" xfId="7" applyFont="1" applyFill="1" applyBorder="1" applyAlignment="1">
      <alignment horizontal="center" vertical="center"/>
    </xf>
    <xf numFmtId="0" fontId="32" fillId="0" borderId="16" xfId="7" applyFont="1" applyFill="1" applyBorder="1" applyAlignment="1">
      <alignment horizontal="center" vertical="center"/>
    </xf>
    <xf numFmtId="0" fontId="38" fillId="0" borderId="0" xfId="0" pivotButton="1" applyNumberFormat="1" applyFont="1" applyAlignment="1">
      <alignment horizontal="center" vertical="center"/>
    </xf>
    <xf numFmtId="0" fontId="64" fillId="0" borderId="20" xfId="7" applyFont="1" applyBorder="1" applyAlignment="1">
      <alignment horizontal="left"/>
    </xf>
    <xf numFmtId="0" fontId="61" fillId="5" borderId="0" xfId="0" applyFont="1" applyFill="1" applyAlignment="1">
      <alignment vertical="center"/>
    </xf>
    <xf numFmtId="0" fontId="61" fillId="5" borderId="0" xfId="0" applyFont="1" applyFill="1" applyAlignment="1">
      <alignment horizontal="center" vertical="center"/>
    </xf>
    <xf numFmtId="0" fontId="62" fillId="5" borderId="0" xfId="0" applyFont="1" applyFill="1"/>
    <xf numFmtId="0" fontId="61" fillId="5" borderId="13" xfId="0" applyFont="1" applyFill="1" applyBorder="1" applyAlignment="1">
      <alignment horizontal="center" vertical="center"/>
    </xf>
    <xf numFmtId="0" fontId="61" fillId="5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>
      <alignment horizontal="left"/>
    </xf>
    <xf numFmtId="0" fontId="65" fillId="0" borderId="1" xfId="0" applyFont="1" applyBorder="1" applyAlignment="1">
      <alignment horizontal="left" vertical="center"/>
    </xf>
    <xf numFmtId="164" fontId="65" fillId="0" borderId="1" xfId="0" applyNumberFormat="1" applyFont="1" applyBorder="1" applyAlignment="1">
      <alignment horizontal="left" vertical="center"/>
    </xf>
    <xf numFmtId="164" fontId="65" fillId="0" borderId="1" xfId="0" applyNumberFormat="1" applyFont="1" applyBorder="1" applyAlignment="1">
      <alignment horizontal="center" vertical="center"/>
    </xf>
    <xf numFmtId="0" fontId="65" fillId="0" borderId="1" xfId="7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0" xfId="0" applyFont="1" applyFill="1"/>
    <xf numFmtId="0" fontId="66" fillId="2" borderId="0" xfId="0" applyFont="1" applyFill="1"/>
    <xf numFmtId="0" fontId="66" fillId="2" borderId="3" xfId="0" applyFont="1" applyFill="1" applyBorder="1" applyAlignment="1">
      <alignment horizontal="center"/>
    </xf>
    <xf numFmtId="0" fontId="66" fillId="2" borderId="3" xfId="0" applyFont="1" applyFill="1" applyBorder="1"/>
    <xf numFmtId="0" fontId="68" fillId="2" borderId="3" xfId="0" applyFont="1" applyFill="1" applyBorder="1"/>
    <xf numFmtId="0" fontId="68" fillId="2" borderId="3" xfId="0" applyFont="1" applyFill="1" applyBorder="1" applyAlignment="1">
      <alignment horizontal="center"/>
    </xf>
    <xf numFmtId="0" fontId="68" fillId="2" borderId="0" xfId="0" applyFont="1" applyFill="1" applyAlignment="1">
      <alignment horizontal="right"/>
    </xf>
    <xf numFmtId="0" fontId="66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 vertical="center" wrapText="1"/>
    </xf>
    <xf numFmtId="0" fontId="68" fillId="0" borderId="0" xfId="0" applyFont="1" applyFill="1" applyAlignment="1">
      <alignment horizontal="right"/>
    </xf>
    <xf numFmtId="0" fontId="71" fillId="2" borderId="0" xfId="0" applyFont="1" applyFill="1" applyAlignment="1">
      <alignment horizontal="center" vertical="center"/>
    </xf>
    <xf numFmtId="0" fontId="68" fillId="2" borderId="3" xfId="0" applyFont="1" applyFill="1" applyBorder="1" applyAlignment="1">
      <alignment horizontal="right"/>
    </xf>
    <xf numFmtId="0" fontId="66" fillId="2" borderId="4" xfId="0" applyFont="1" applyFill="1" applyBorder="1"/>
    <xf numFmtId="0" fontId="66" fillId="2" borderId="4" xfId="0" applyFont="1" applyFill="1" applyBorder="1" applyAlignment="1">
      <alignment horizontal="center"/>
    </xf>
    <xf numFmtId="0" fontId="66" fillId="2" borderId="0" xfId="0" quotePrefix="1" applyFont="1" applyFill="1"/>
    <xf numFmtId="0" fontId="72" fillId="3" borderId="1" xfId="0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/>
    </xf>
    <xf numFmtId="0" fontId="72" fillId="3" borderId="1" xfId="0" applyFont="1" applyFill="1" applyBorder="1"/>
    <xf numFmtId="0" fontId="66" fillId="2" borderId="1" xfId="0" applyFont="1" applyFill="1" applyBorder="1" applyAlignment="1">
      <alignment horizontal="center"/>
    </xf>
    <xf numFmtId="0" fontId="66" fillId="2" borderId="1" xfId="0" applyFont="1" applyFill="1" applyBorder="1"/>
    <xf numFmtId="0" fontId="68" fillId="2" borderId="1" xfId="0" applyFont="1" applyFill="1" applyBorder="1" applyAlignment="1">
      <alignment vertical="center"/>
    </xf>
    <xf numFmtId="0" fontId="66" fillId="2" borderId="0" xfId="0" applyFont="1" applyFill="1" applyAlignment="1">
      <alignment horizontal="left" vertical="top"/>
    </xf>
    <xf numFmtId="0" fontId="68" fillId="2" borderId="0" xfId="0" applyFont="1" applyFill="1" applyAlignment="1">
      <alignment vertical="top"/>
    </xf>
    <xf numFmtId="0" fontId="66" fillId="2" borderId="0" xfId="0" applyFont="1" applyFill="1" applyAlignment="1">
      <alignment vertical="top"/>
    </xf>
    <xf numFmtId="0" fontId="66" fillId="2" borderId="0" xfId="0" applyFont="1" applyFill="1" applyAlignment="1">
      <alignment horizontal="center" vertical="top"/>
    </xf>
    <xf numFmtId="0" fontId="73" fillId="2" borderId="0" xfId="0" applyFont="1" applyFill="1" applyAlignment="1" applyProtection="1">
      <alignment horizontal="center"/>
      <protection locked="0"/>
    </xf>
    <xf numFmtId="0" fontId="71" fillId="2" borderId="0" xfId="0" applyFont="1" applyFill="1" applyAlignment="1" applyProtection="1">
      <alignment horizontal="center"/>
      <protection locked="0"/>
    </xf>
    <xf numFmtId="0" fontId="68" fillId="0" borderId="0" xfId="0" applyFont="1" applyAlignment="1" applyProtection="1">
      <alignment horizontal="center"/>
      <protection locked="0"/>
    </xf>
    <xf numFmtId="0" fontId="74" fillId="2" borderId="0" xfId="0" applyFont="1" applyFill="1" applyAlignment="1" applyProtection="1">
      <alignment horizontal="left"/>
      <protection locked="0"/>
    </xf>
    <xf numFmtId="0" fontId="75" fillId="16" borderId="0" xfId="0" applyFont="1" applyFill="1" applyAlignment="1" applyProtection="1">
      <alignment horizontal="center"/>
      <protection locked="0"/>
    </xf>
    <xf numFmtId="0" fontId="70" fillId="2" borderId="0" xfId="0" applyFont="1" applyFill="1"/>
    <xf numFmtId="0" fontId="66" fillId="2" borderId="0" xfId="0" applyFont="1" applyFill="1" applyAlignment="1">
      <alignment horizontal="right" vertical="top"/>
    </xf>
    <xf numFmtId="0" fontId="66" fillId="2" borderId="0" xfId="0" applyFont="1" applyFill="1" applyBorder="1" applyAlignment="1">
      <alignment vertical="center"/>
    </xf>
    <xf numFmtId="0" fontId="68" fillId="2" borderId="0" xfId="0" applyFont="1" applyFill="1" applyAlignment="1">
      <alignment horizontal="right" vertical="top"/>
    </xf>
    <xf numFmtId="0" fontId="66" fillId="2" borderId="0" xfId="0" applyFont="1" applyFill="1" applyBorder="1" applyAlignment="1">
      <alignment horizontal="center" vertical="top"/>
    </xf>
    <xf numFmtId="0" fontId="66" fillId="2" borderId="0" xfId="0" applyFont="1" applyFill="1" applyAlignment="1">
      <alignment horizontal="right"/>
    </xf>
    <xf numFmtId="164" fontId="66" fillId="2" borderId="0" xfId="0" applyNumberFormat="1" applyFont="1" applyFill="1" applyBorder="1" applyAlignment="1">
      <alignment vertical="center"/>
    </xf>
    <xf numFmtId="0" fontId="68" fillId="2" borderId="0" xfId="0" applyFont="1" applyFill="1" applyAlignment="1">
      <alignment horizontal="center"/>
    </xf>
    <xf numFmtId="0" fontId="70" fillId="2" borderId="0" xfId="0" applyFont="1" applyFill="1" applyProtection="1">
      <protection locked="0"/>
    </xf>
    <xf numFmtId="0" fontId="66" fillId="2" borderId="0" xfId="0" applyFont="1" applyFill="1" applyAlignment="1">
      <alignment vertical="center"/>
    </xf>
    <xf numFmtId="0" fontId="66" fillId="2" borderId="0" xfId="0" applyFont="1" applyFill="1" applyAlignment="1">
      <alignment horizontal="center" vertical="center"/>
    </xf>
    <xf numFmtId="0" fontId="66" fillId="4" borderId="0" xfId="0" applyFont="1" applyFill="1"/>
    <xf numFmtId="0" fontId="66" fillId="0" borderId="0" xfId="0" applyFont="1"/>
    <xf numFmtId="0" fontId="66" fillId="2" borderId="0" xfId="0" applyFont="1" applyFill="1" applyAlignment="1">
      <alignment horizontal="left"/>
    </xf>
    <xf numFmtId="0" fontId="76" fillId="0" borderId="0" xfId="0" applyFont="1" applyAlignment="1">
      <alignment horizontal="left" vertical="center"/>
    </xf>
    <xf numFmtId="0" fontId="77" fillId="15" borderId="1" xfId="0" applyFont="1" applyFill="1" applyBorder="1" applyAlignment="1">
      <alignment horizontal="center" vertical="center"/>
    </xf>
    <xf numFmtId="0" fontId="77" fillId="18" borderId="1" xfId="0" applyFont="1" applyFill="1" applyBorder="1" applyAlignment="1">
      <alignment horizontal="center" vertical="center"/>
    </xf>
    <xf numFmtId="0" fontId="77" fillId="10" borderId="1" xfId="0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0" fontId="79" fillId="19" borderId="1" xfId="0" applyFont="1" applyFill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168" fontId="78" fillId="0" borderId="0" xfId="0" applyNumberFormat="1" applyFont="1" applyAlignment="1">
      <alignment horizontal="center" vertical="center"/>
    </xf>
    <xf numFmtId="0" fontId="37" fillId="0" borderId="55" xfId="7" applyFont="1" applyBorder="1" applyAlignment="1">
      <alignment horizontal="center" vertical="center"/>
    </xf>
    <xf numFmtId="0" fontId="34" fillId="0" borderId="62" xfId="7" applyFont="1" applyBorder="1" applyAlignment="1">
      <alignment horizontal="center" vertical="center"/>
    </xf>
    <xf numFmtId="0" fontId="34" fillId="0" borderId="64" xfId="7" applyFont="1" applyBorder="1" applyAlignment="1">
      <alignment horizontal="center" vertical="center"/>
    </xf>
    <xf numFmtId="0" fontId="49" fillId="0" borderId="22" xfId="7" applyFont="1" applyFill="1" applyBorder="1" applyAlignment="1">
      <alignment horizontal="left"/>
    </xf>
    <xf numFmtId="0" fontId="34" fillId="0" borderId="65" xfId="7" applyFont="1" applyBorder="1" applyAlignment="1">
      <alignment horizontal="center" vertical="center"/>
    </xf>
    <xf numFmtId="0" fontId="34" fillId="0" borderId="66" xfId="7" applyFont="1" applyBorder="1" applyAlignment="1">
      <alignment horizontal="center" vertical="center"/>
    </xf>
    <xf numFmtId="0" fontId="34" fillId="0" borderId="67" xfId="7" applyFont="1" applyFill="1" applyBorder="1" applyAlignment="1">
      <alignment horizontal="center" vertical="center"/>
    </xf>
    <xf numFmtId="0" fontId="32" fillId="0" borderId="16" xfId="7" applyFont="1" applyBorder="1" applyAlignment="1">
      <alignment vertical="top"/>
    </xf>
    <xf numFmtId="0" fontId="34" fillId="0" borderId="63" xfId="7" applyFont="1" applyBorder="1" applyAlignment="1">
      <alignment horizontal="center" vertical="center"/>
    </xf>
    <xf numFmtId="0" fontId="34" fillId="0" borderId="67" xfId="7" applyFont="1" applyBorder="1" applyAlignment="1">
      <alignment horizontal="center" vertical="center"/>
    </xf>
    <xf numFmtId="0" fontId="34" fillId="0" borderId="39" xfId="7" applyFont="1" applyBorder="1" applyAlignment="1">
      <alignment horizontal="center" vertical="center"/>
    </xf>
    <xf numFmtId="0" fontId="34" fillId="0" borderId="40" xfId="7" applyFont="1" applyBorder="1" applyAlignment="1">
      <alignment horizontal="center" vertical="center"/>
    </xf>
    <xf numFmtId="0" fontId="34" fillId="0" borderId="41" xfId="7" applyFont="1" applyBorder="1" applyAlignment="1">
      <alignment horizontal="center" vertical="center"/>
    </xf>
    <xf numFmtId="0" fontId="34" fillId="0" borderId="68" xfId="7" applyFont="1" applyBorder="1" applyAlignment="1">
      <alignment horizontal="center" vertical="center"/>
    </xf>
    <xf numFmtId="0" fontId="34" fillId="0" borderId="69" xfId="7" applyFont="1" applyBorder="1" applyAlignment="1">
      <alignment horizontal="center" vertical="center"/>
    </xf>
    <xf numFmtId="0" fontId="34" fillId="0" borderId="70" xfId="7" applyFont="1" applyBorder="1" applyAlignment="1">
      <alignment horizontal="center" vertical="center"/>
    </xf>
    <xf numFmtId="0" fontId="38" fillId="15" borderId="0" xfId="0" applyNumberFormat="1" applyFont="1" applyFill="1" applyAlignment="1">
      <alignment horizontal="center" vertical="center"/>
    </xf>
    <xf numFmtId="0" fontId="80" fillId="0" borderId="20" xfId="7" applyFont="1" applyBorder="1" applyAlignment="1">
      <alignment horizontal="left"/>
    </xf>
    <xf numFmtId="0" fontId="42" fillId="0" borderId="0" xfId="0" applyFont="1" applyFill="1"/>
    <xf numFmtId="0" fontId="81" fillId="0" borderId="0" xfId="0" applyFont="1" applyBorder="1" applyAlignment="1">
      <alignment vertical="center"/>
    </xf>
    <xf numFmtId="0" fontId="69" fillId="2" borderId="4" xfId="0" applyFont="1" applyFill="1" applyBorder="1" applyAlignment="1">
      <alignment horizontal="center" vertical="center" wrapText="1"/>
    </xf>
    <xf numFmtId="0" fontId="69" fillId="2" borderId="0" xfId="0" applyFont="1" applyFill="1" applyAlignment="1">
      <alignment horizontal="center" vertical="center" wrapText="1"/>
    </xf>
    <xf numFmtId="0" fontId="69" fillId="2" borderId="3" xfId="0" applyFont="1" applyFill="1" applyBorder="1" applyAlignment="1">
      <alignment horizontal="center" vertical="center" wrapText="1"/>
    </xf>
    <xf numFmtId="0" fontId="66" fillId="2" borderId="0" xfId="0" applyFont="1" applyFill="1" applyAlignment="1">
      <alignment horizontal="center" vertical="center"/>
    </xf>
    <xf numFmtId="0" fontId="66" fillId="2" borderId="9" xfId="0" applyFont="1" applyFill="1" applyBorder="1" applyAlignment="1">
      <alignment horizontal="center" vertical="center"/>
    </xf>
    <xf numFmtId="0" fontId="66" fillId="2" borderId="8" xfId="7" applyFont="1" applyFill="1" applyBorder="1" applyAlignment="1">
      <alignment horizontal="center"/>
    </xf>
    <xf numFmtId="168" fontId="68" fillId="2" borderId="2" xfId="0" applyNumberFormat="1" applyFont="1" applyFill="1" applyBorder="1" applyAlignment="1">
      <alignment horizontal="center" vertical="center"/>
    </xf>
    <xf numFmtId="0" fontId="66" fillId="2" borderId="10" xfId="0" applyFont="1" applyFill="1" applyBorder="1" applyAlignment="1">
      <alignment horizontal="center"/>
    </xf>
    <xf numFmtId="0" fontId="66" fillId="2" borderId="8" xfId="0" applyFont="1" applyFill="1" applyBorder="1" applyAlignment="1">
      <alignment horizontal="center"/>
    </xf>
    <xf numFmtId="0" fontId="66" fillId="2" borderId="4" xfId="0" applyFont="1" applyFill="1" applyBorder="1" applyAlignment="1">
      <alignment horizontal="center" vertical="center" wrapText="1"/>
    </xf>
    <xf numFmtId="0" fontId="66" fillId="2" borderId="0" xfId="0" applyFont="1" applyFill="1" applyBorder="1" applyAlignment="1">
      <alignment horizontal="center" vertical="center" wrapText="1"/>
    </xf>
    <xf numFmtId="0" fontId="66" fillId="2" borderId="9" xfId="0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center"/>
    </xf>
    <xf numFmtId="0" fontId="66" fillId="2" borderId="12" xfId="0" applyFont="1" applyFill="1" applyBorder="1" applyAlignment="1">
      <alignment horizontal="center"/>
    </xf>
    <xf numFmtId="0" fontId="66" fillId="2" borderId="9" xfId="0" applyFont="1" applyFill="1" applyBorder="1" applyAlignment="1">
      <alignment horizontal="center"/>
    </xf>
    <xf numFmtId="0" fontId="70" fillId="0" borderId="8" xfId="4" applyFont="1" applyBorder="1" applyAlignment="1">
      <alignment horizontal="center" vertical="top"/>
    </xf>
    <xf numFmtId="0" fontId="68" fillId="2" borderId="5" xfId="0" applyFont="1" applyFill="1" applyBorder="1" applyAlignment="1">
      <alignment horizontal="center" vertical="top"/>
    </xf>
    <xf numFmtId="0" fontId="66" fillId="0" borderId="8" xfId="0" applyFont="1" applyFill="1" applyBorder="1" applyAlignment="1">
      <alignment horizontal="center"/>
    </xf>
    <xf numFmtId="0" fontId="66" fillId="2" borderId="2" xfId="0" applyFont="1" applyFill="1" applyBorder="1" applyAlignment="1">
      <alignment horizontal="center" vertical="center"/>
    </xf>
    <xf numFmtId="168" fontId="66" fillId="2" borderId="5" xfId="0" applyNumberFormat="1" applyFont="1" applyFill="1" applyBorder="1" applyAlignment="1">
      <alignment horizontal="center" vertical="center"/>
    </xf>
    <xf numFmtId="168" fontId="66" fillId="2" borderId="2" xfId="0" applyNumberFormat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top"/>
    </xf>
    <xf numFmtId="165" fontId="66" fillId="2" borderId="8" xfId="0" applyNumberFormat="1" applyFont="1" applyFill="1" applyBorder="1" applyAlignment="1">
      <alignment horizontal="center"/>
    </xf>
    <xf numFmtId="0" fontId="68" fillId="2" borderId="38" xfId="0" applyFont="1" applyFill="1" applyBorder="1" applyAlignment="1">
      <alignment horizontal="center" vertical="center"/>
    </xf>
    <xf numFmtId="0" fontId="68" fillId="2" borderId="47" xfId="0" applyFont="1" applyFill="1" applyBorder="1" applyAlignment="1">
      <alignment horizontal="center" vertical="center"/>
    </xf>
    <xf numFmtId="0" fontId="68" fillId="2" borderId="13" xfId="0" applyFont="1" applyFill="1" applyBorder="1" applyAlignment="1">
      <alignment horizontal="center" vertical="center"/>
    </xf>
    <xf numFmtId="0" fontId="40" fillId="12" borderId="14" xfId="7" applyFont="1" applyFill="1" applyBorder="1" applyAlignment="1">
      <alignment horizontal="center" vertical="center"/>
    </xf>
    <xf numFmtId="0" fontId="40" fillId="12" borderId="15" xfId="7" applyFont="1" applyFill="1" applyBorder="1" applyAlignment="1">
      <alignment horizontal="center" vertical="center"/>
    </xf>
    <xf numFmtId="0" fontId="40" fillId="6" borderId="14" xfId="7" applyFont="1" applyFill="1" applyBorder="1" applyAlignment="1">
      <alignment horizontal="center" vertical="center"/>
    </xf>
    <xf numFmtId="0" fontId="40" fillId="6" borderId="15" xfId="7" applyFont="1" applyFill="1" applyBorder="1" applyAlignment="1">
      <alignment horizontal="center" vertical="center"/>
    </xf>
    <xf numFmtId="0" fontId="40" fillId="6" borderId="16" xfId="7" applyFont="1" applyFill="1" applyBorder="1" applyAlignment="1">
      <alignment horizontal="center" vertical="center"/>
    </xf>
    <xf numFmtId="0" fontId="40" fillId="10" borderId="15" xfId="7" applyFont="1" applyFill="1" applyBorder="1" applyAlignment="1">
      <alignment horizontal="center" vertical="center"/>
    </xf>
    <xf numFmtId="0" fontId="32" fillId="0" borderId="24" xfId="7" applyFont="1" applyFill="1" applyBorder="1" applyAlignment="1">
      <alignment horizontal="center" vertical="center"/>
    </xf>
    <xf numFmtId="0" fontId="40" fillId="5" borderId="14" xfId="7" applyFont="1" applyFill="1" applyBorder="1" applyAlignment="1">
      <alignment horizontal="center" vertical="center"/>
    </xf>
    <xf numFmtId="0" fontId="40" fillId="5" borderId="15" xfId="7" applyFont="1" applyFill="1" applyBorder="1" applyAlignment="1">
      <alignment horizontal="center" vertical="center"/>
    </xf>
    <xf numFmtId="0" fontId="40" fillId="9" borderId="46" xfId="7" applyFont="1" applyFill="1" applyBorder="1" applyAlignment="1">
      <alignment horizontal="center" vertical="center"/>
    </xf>
    <xf numFmtId="0" fontId="40" fillId="9" borderId="27" xfId="7" applyFont="1" applyFill="1" applyBorder="1" applyAlignment="1">
      <alignment horizontal="center" vertical="center"/>
    </xf>
    <xf numFmtId="0" fontId="40" fillId="9" borderId="28" xfId="7" applyFont="1" applyFill="1" applyBorder="1" applyAlignment="1">
      <alignment horizontal="center" vertical="center"/>
    </xf>
    <xf numFmtId="0" fontId="40" fillId="7" borderId="14" xfId="7" applyFont="1" applyFill="1" applyBorder="1" applyAlignment="1">
      <alignment horizontal="center" vertical="center"/>
    </xf>
    <xf numFmtId="0" fontId="40" fillId="7" borderId="15" xfId="7" applyFont="1" applyFill="1" applyBorder="1" applyAlignment="1">
      <alignment horizontal="center" vertical="center"/>
    </xf>
    <xf numFmtId="0" fontId="40" fillId="7" borderId="16" xfId="7" applyFont="1" applyFill="1" applyBorder="1" applyAlignment="1">
      <alignment horizontal="center" vertical="center"/>
    </xf>
    <xf numFmtId="0" fontId="38" fillId="0" borderId="3" xfId="7" applyFont="1" applyBorder="1" applyAlignment="1">
      <alignment horizontal="center" vertical="center"/>
    </xf>
    <xf numFmtId="0" fontId="40" fillId="8" borderId="14" xfId="7" applyFont="1" applyFill="1" applyBorder="1" applyAlignment="1">
      <alignment horizontal="center" vertical="center"/>
    </xf>
    <xf numFmtId="0" fontId="40" fillId="8" borderId="15" xfId="7" applyFont="1" applyFill="1" applyBorder="1" applyAlignment="1">
      <alignment horizontal="center" vertical="center"/>
    </xf>
    <xf numFmtId="0" fontId="40" fillId="8" borderId="24" xfId="7" applyFont="1" applyFill="1" applyBorder="1" applyAlignment="1">
      <alignment horizontal="center" vertical="center"/>
    </xf>
    <xf numFmtId="0" fontId="40" fillId="8" borderId="26" xfId="7" applyFont="1" applyFill="1" applyBorder="1" applyAlignment="1">
      <alignment horizontal="center" vertical="center"/>
    </xf>
    <xf numFmtId="0" fontId="40" fillId="8" borderId="16" xfId="7" applyFont="1" applyFill="1" applyBorder="1" applyAlignment="1">
      <alignment horizontal="center" vertical="center"/>
    </xf>
    <xf numFmtId="0" fontId="40" fillId="9" borderId="14" xfId="7" applyFont="1" applyFill="1" applyBorder="1" applyAlignment="1">
      <alignment horizontal="center" vertical="center"/>
    </xf>
    <xf numFmtId="0" fontId="40" fillId="9" borderId="15" xfId="7" applyFont="1" applyFill="1" applyBorder="1" applyAlignment="1">
      <alignment horizontal="center" vertical="center"/>
    </xf>
    <xf numFmtId="0" fontId="40" fillId="13" borderId="14" xfId="7" applyFont="1" applyFill="1" applyBorder="1" applyAlignment="1">
      <alignment horizontal="center" vertical="center"/>
    </xf>
    <xf numFmtId="0" fontId="40" fillId="13" borderId="15" xfId="7" applyFont="1" applyFill="1" applyBorder="1" applyAlignment="1">
      <alignment horizontal="center" vertical="center"/>
    </xf>
    <xf numFmtId="0" fontId="40" fillId="13" borderId="16" xfId="7" applyFont="1" applyFill="1" applyBorder="1" applyAlignment="1">
      <alignment horizontal="center" vertical="center"/>
    </xf>
    <xf numFmtId="0" fontId="40" fillId="9" borderId="16" xfId="7" applyFont="1" applyFill="1" applyBorder="1" applyAlignment="1">
      <alignment horizontal="center" vertical="center"/>
    </xf>
    <xf numFmtId="0" fontId="40" fillId="11" borderId="25" xfId="7" applyFont="1" applyFill="1" applyBorder="1" applyAlignment="1">
      <alignment horizontal="center" vertical="center"/>
    </xf>
    <xf numFmtId="0" fontId="40" fillId="11" borderId="24" xfId="7" applyFont="1" applyFill="1" applyBorder="1" applyAlignment="1">
      <alignment horizontal="center" vertical="center"/>
    </xf>
    <xf numFmtId="0" fontId="40" fillId="11" borderId="26" xfId="7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1" fillId="15" borderId="38" xfId="0" applyFont="1" applyFill="1" applyBorder="1" applyAlignment="1">
      <alignment horizontal="center" vertical="center"/>
    </xf>
    <xf numFmtId="0" fontId="41" fillId="15" borderId="47" xfId="0" applyFont="1" applyFill="1" applyBorder="1" applyAlignment="1">
      <alignment horizontal="center" vertical="center"/>
    </xf>
    <xf numFmtId="0" fontId="41" fillId="15" borderId="13" xfId="0" applyFont="1" applyFill="1" applyBorder="1" applyAlignment="1">
      <alignment horizontal="center" vertical="center"/>
    </xf>
    <xf numFmtId="0" fontId="41" fillId="15" borderId="6" xfId="0" applyFont="1" applyFill="1" applyBorder="1" applyAlignment="1">
      <alignment horizontal="center" vertical="center"/>
    </xf>
    <xf numFmtId="0" fontId="41" fillId="15" borderId="5" xfId="0" applyFont="1" applyFill="1" applyBorder="1" applyAlignment="1">
      <alignment horizontal="center" vertical="center"/>
    </xf>
    <xf numFmtId="0" fontId="41" fillId="15" borderId="7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left" vertical="center"/>
    </xf>
    <xf numFmtId="0" fontId="41" fillId="5" borderId="5" xfId="0" applyFont="1" applyFill="1" applyBorder="1" applyAlignment="1">
      <alignment horizontal="left" vertical="center"/>
    </xf>
    <xf numFmtId="0" fontId="41" fillId="5" borderId="7" xfId="0" applyFont="1" applyFill="1" applyBorder="1" applyAlignment="1">
      <alignment horizontal="left" vertical="center"/>
    </xf>
    <xf numFmtId="0" fontId="41" fillId="5" borderId="6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41" fillId="5" borderId="47" xfId="0" applyFont="1" applyFill="1" applyBorder="1" applyAlignment="1">
      <alignment horizontal="center" vertical="center"/>
    </xf>
    <xf numFmtId="0" fontId="41" fillId="5" borderId="13" xfId="0" applyFont="1" applyFill="1" applyBorder="1" applyAlignment="1">
      <alignment horizontal="center" vertical="center"/>
    </xf>
  </cellXfs>
  <cellStyles count="7009">
    <cellStyle name="0,0_x000d__x000a_NA_x000d__x000a_" xfId="32" xr:uid="{00000000-0005-0000-0000-000000000000}"/>
    <cellStyle name="0,0_x000d__x000a_NA_x000d__x000a_ 2" xfId="33" xr:uid="{00000000-0005-0000-0000-000001000000}"/>
    <cellStyle name="Comma 2" xfId="599" xr:uid="{6AAF305C-8EAA-4110-AA41-702706C26C20}"/>
    <cellStyle name="Comma 2 2" xfId="597" xr:uid="{00557621-D326-4B01-9521-096AB2D75630}"/>
    <cellStyle name="Comma 2 2 10" xfId="595" xr:uid="{41511C74-026D-42FD-A566-FF19AED350B2}"/>
    <cellStyle name="Comma 2 2 10 2" xfId="1182" xr:uid="{449801CD-85D4-48EA-BAD4-1B6EF37814D8}"/>
    <cellStyle name="Comma 2 2 10 2 2" xfId="2347" xr:uid="{FABCC2A0-6BA4-4145-98A4-CAB80B420F75}"/>
    <cellStyle name="Comma 2 2 10 2 2 2" xfId="5842" xr:uid="{63B4C24B-208D-4D85-9275-25A026280283}"/>
    <cellStyle name="Comma 2 2 10 2 3" xfId="3512" xr:uid="{CF2ADB61-5A5C-4BAD-BB0E-EA7504B4E2D0}"/>
    <cellStyle name="Comma 2 2 10 2 3 2" xfId="7007" xr:uid="{6447F072-FBF7-4EED-8CC4-E41AAAC689DC}"/>
    <cellStyle name="Comma 2 2 10 2 4" xfId="4677" xr:uid="{370078B3-7CAE-4587-A336-75355B8F9394}"/>
    <cellStyle name="Comma 2 2 10 3" xfId="1764" xr:uid="{36A81564-1FBF-4FC0-8214-5369C035779A}"/>
    <cellStyle name="Comma 2 2 10 3 2" xfId="5259" xr:uid="{060A63EF-6BB3-4967-977C-EE4D74C6749D}"/>
    <cellStyle name="Comma 2 2 10 4" xfId="2929" xr:uid="{DD8C1CBB-DC2C-4B2F-97C6-5CC824B7F15F}"/>
    <cellStyle name="Comma 2 2 10 4 2" xfId="6424" xr:uid="{8F92C002-9F5F-476B-B705-984D1D372CC0}"/>
    <cellStyle name="Comma 2 2 10 5" xfId="4094" xr:uid="{562F1968-456B-4295-AAE2-B27DA2B7E043}"/>
    <cellStyle name="Comma 2 2 2" xfId="600" xr:uid="{9F23F2FD-E04A-4467-8E47-31B31FABE780}"/>
    <cellStyle name="Comma 2 3" xfId="1183" xr:uid="{FB198EB3-7C01-4510-A416-55D63D1F7AFF}"/>
    <cellStyle name="Comma 2 3 2" xfId="2348" xr:uid="{F03A74A0-E72C-49C3-83CA-242D04A3C674}"/>
    <cellStyle name="Comma 2 3 2 2" xfId="5843" xr:uid="{BEFAFC50-624B-44C9-9FED-CCD1192DFE73}"/>
    <cellStyle name="Comma 2 3 3" xfId="3513" xr:uid="{6CE338A5-0580-416E-BF8B-B29935B9C22F}"/>
    <cellStyle name="Comma 2 3 3 2" xfId="7008" xr:uid="{BD5C5090-7CE8-4F78-B256-6E32C32D2B69}"/>
    <cellStyle name="Comma 2 3 4" xfId="4678" xr:uid="{A5E32D60-5144-48BE-BCF0-A0952CA373D4}"/>
    <cellStyle name="Comma 2 4" xfId="1765" xr:uid="{79EB7A36-5EB6-4870-AA55-1DBACD22A015}"/>
    <cellStyle name="Comma 2 4 2" xfId="5260" xr:uid="{5D752401-CCD0-46DB-94CA-EB5ECC2CADDB}"/>
    <cellStyle name="Comma 2 5" xfId="2930" xr:uid="{A7FA047A-1881-4C6E-8DFD-2DF57AC42A0F}"/>
    <cellStyle name="Comma 2 5 2" xfId="6425" xr:uid="{5F8735FD-3B98-46C2-A408-B9AE6E463553}"/>
    <cellStyle name="Comma 2 6" xfId="4095" xr:uid="{04E10316-C704-4EA2-8494-3EE30DBB6F9D}"/>
    <cellStyle name="Comma 3" xfId="592" xr:uid="{20EE055B-E5B3-4DA1-A5DA-FE290BD32C12}"/>
    <cellStyle name="Comma 3 2" xfId="1179" xr:uid="{9EA7D441-C4D8-4AF4-B433-137E9CBE4F45}"/>
    <cellStyle name="Comma 3 2 2" xfId="2344" xr:uid="{D70ABA01-B59A-4AB5-A383-515D3A006E8E}"/>
    <cellStyle name="Comma 3 2 2 2" xfId="5839" xr:uid="{48A334BE-EDF4-472F-BEF1-73005EA3C95B}"/>
    <cellStyle name="Comma 3 2 3" xfId="3509" xr:uid="{A470A2CE-F69C-4B36-BE5C-6ACBB3209BB3}"/>
    <cellStyle name="Comma 3 2 3 2" xfId="7004" xr:uid="{69896F80-92F3-41B1-BDB8-45661CBF6E7A}"/>
    <cellStyle name="Comma 3 2 4" xfId="4674" xr:uid="{32732AB4-C785-4420-83C8-C5077C3C6D68}"/>
    <cellStyle name="Comma 3 3" xfId="1761" xr:uid="{6632C347-6C3D-47C4-91A9-48538A1811D9}"/>
    <cellStyle name="Comma 3 3 2" xfId="5256" xr:uid="{43D0BA21-57FC-4884-BF21-AD151A4DF256}"/>
    <cellStyle name="Comma 3 4" xfId="2926" xr:uid="{B6575F40-1E16-4880-AD76-15004A601144}"/>
    <cellStyle name="Comma 3 4 2" xfId="6421" xr:uid="{CB408552-242E-40B7-8F6D-7255943F2184}"/>
    <cellStyle name="Comma 3 5" xfId="4091" xr:uid="{504823DD-79D4-457C-AE93-6F1CC65BFD6B}"/>
    <cellStyle name="Currency 2" xfId="34" xr:uid="{00000000-0005-0000-0000-000002000000}"/>
    <cellStyle name="Normal" xfId="0" builtinId="0"/>
    <cellStyle name="Normal 10" xfId="14" xr:uid="{00000000-0005-0000-0000-000004000000}"/>
    <cellStyle name="Normal 10 10" xfId="1190" xr:uid="{95A8F399-BE44-45C2-A5B4-A96945955585}"/>
    <cellStyle name="Normal 10 10 2" xfId="4685" xr:uid="{9B144891-AC06-4B63-8AE2-12492F0357D5}"/>
    <cellStyle name="Normal 10 11" xfId="2355" xr:uid="{0EB325EF-F322-4DFF-801A-86A73BA1F81D}"/>
    <cellStyle name="Normal 10 11 2" xfId="5850" xr:uid="{05E296DC-F6B9-4E48-99C7-8F7A31281D45}"/>
    <cellStyle name="Normal 10 12" xfId="3520" xr:uid="{668856B6-78CA-43C4-9FFF-8C112D1F6AB4}"/>
    <cellStyle name="Normal 10 2" xfId="26" xr:uid="{00000000-0005-0000-0000-000005000000}"/>
    <cellStyle name="Normal 10 2 10" xfId="2367" xr:uid="{D0F09F96-80B6-498B-8B84-9A2DB59DC3B0}"/>
    <cellStyle name="Normal 10 2 10 2" xfId="5862" xr:uid="{D8F68B78-218D-40EE-AE66-BF38D70AF6DC}"/>
    <cellStyle name="Normal 10 2 11" xfId="3532" xr:uid="{EBCA5612-9F68-4DC8-AC32-7C080B7C01C0}"/>
    <cellStyle name="Normal 10 2 2" xfId="57" xr:uid="{00000000-0005-0000-0000-000006000000}"/>
    <cellStyle name="Normal 10 2 2 10" xfId="3556" xr:uid="{6DE965C6-DBA6-4EB2-B400-7AE4D612A00D}"/>
    <cellStyle name="Normal 10 2 2 2" xfId="105" xr:uid="{8D1365B6-26E7-46FA-BB15-15632B1A21B6}"/>
    <cellStyle name="Normal 10 2 2 2 2" xfId="249" xr:uid="{AB06C913-732C-4983-8C8E-63151A0C9140}"/>
    <cellStyle name="Normal 10 2 2 2 2 2" xfId="836" xr:uid="{D08EBB61-0ECD-4FC9-9B3C-FEEAC95839A0}"/>
    <cellStyle name="Normal 10 2 2 2 2 2 2" xfId="2001" xr:uid="{B434436F-D295-410D-9D1A-C03DD54FF869}"/>
    <cellStyle name="Normal 10 2 2 2 2 2 2 2" xfId="5496" xr:uid="{95E97775-A959-42C7-9129-4D5FBAC96D3C}"/>
    <cellStyle name="Normal 10 2 2 2 2 2 3" xfId="3166" xr:uid="{3274EE39-C88D-4D9E-89D3-CD0482120C29}"/>
    <cellStyle name="Normal 10 2 2 2 2 2 3 2" xfId="6661" xr:uid="{4431D0C9-1717-4A8E-9B77-0761C824C977}"/>
    <cellStyle name="Normal 10 2 2 2 2 2 4" xfId="4331" xr:uid="{0C78306D-807A-4AA4-95BF-3A08499DAEAA}"/>
    <cellStyle name="Normal 10 2 2 2 2 3" xfId="1418" xr:uid="{AB90DAEA-7CCE-449D-8DE4-9F930FB907EF}"/>
    <cellStyle name="Normal 10 2 2 2 2 3 2" xfId="4913" xr:uid="{80DFDA51-8293-47D4-84F5-88757EFFC738}"/>
    <cellStyle name="Normal 10 2 2 2 2 4" xfId="2583" xr:uid="{81225CB6-E6F7-4886-A48E-BFBBB0C59617}"/>
    <cellStyle name="Normal 10 2 2 2 2 4 2" xfId="6078" xr:uid="{B56D5243-FBFB-42E7-8299-B7B499C5B8E7}"/>
    <cellStyle name="Normal 10 2 2 2 2 5" xfId="3748" xr:uid="{70078091-0B25-4E0A-9127-6B8694CB47C4}"/>
    <cellStyle name="Normal 10 2 2 2 3" xfId="393" xr:uid="{E91D76E6-CFDE-44E7-90AC-9D3030E334E2}"/>
    <cellStyle name="Normal 10 2 2 2 3 2" xfId="980" xr:uid="{8EE54227-B680-44E4-A822-2BC49F348572}"/>
    <cellStyle name="Normal 10 2 2 2 3 2 2" xfId="2145" xr:uid="{2EFCB9AB-C715-44DA-AAF8-D34D926EB68C}"/>
    <cellStyle name="Normal 10 2 2 2 3 2 2 2" xfId="5640" xr:uid="{6763558F-2F6E-43A9-83A9-6E5822074781}"/>
    <cellStyle name="Normal 10 2 2 2 3 2 3" xfId="3310" xr:uid="{CFDD008D-2F06-4707-BE04-7A8E42C9F1D7}"/>
    <cellStyle name="Normal 10 2 2 2 3 2 3 2" xfId="6805" xr:uid="{518645DE-0259-46A8-BD23-C4CA58D3C02D}"/>
    <cellStyle name="Normal 10 2 2 2 3 2 4" xfId="4475" xr:uid="{14B918BC-9C66-47FB-A6D7-C3A929A0A0E5}"/>
    <cellStyle name="Normal 10 2 2 2 3 3" xfId="1562" xr:uid="{0BDB151C-BDBA-439A-97CC-FA3C7FE1D920}"/>
    <cellStyle name="Normal 10 2 2 2 3 3 2" xfId="5057" xr:uid="{28B21797-154C-419A-861C-EF9965849275}"/>
    <cellStyle name="Normal 10 2 2 2 3 4" xfId="2727" xr:uid="{8F08DC04-D3E5-477E-B79A-A00084D86FE2}"/>
    <cellStyle name="Normal 10 2 2 2 3 4 2" xfId="6222" xr:uid="{79357E12-72DB-4C07-A127-66F03DDF2C17}"/>
    <cellStyle name="Normal 10 2 2 2 3 5" xfId="3892" xr:uid="{3BBE4116-7407-4694-BE99-6291C19895B9}"/>
    <cellStyle name="Normal 10 2 2 2 4" xfId="537" xr:uid="{D133B368-3CDC-4F20-AC5D-CCC1494C75C3}"/>
    <cellStyle name="Normal 10 2 2 2 4 2" xfId="1124" xr:uid="{528C2C1D-755D-4E77-80CA-5D6DC76FF0D6}"/>
    <cellStyle name="Normal 10 2 2 2 4 2 2" xfId="2289" xr:uid="{53A9BD73-7E1D-46E4-8A1D-63E9DB6F09C9}"/>
    <cellStyle name="Normal 10 2 2 2 4 2 2 2" xfId="5784" xr:uid="{794B5C4A-3B6B-45C9-B6CF-A86600A5DC9D}"/>
    <cellStyle name="Normal 10 2 2 2 4 2 3" xfId="3454" xr:uid="{D4F4BD87-C8F3-4C83-B194-74C0F7045AEA}"/>
    <cellStyle name="Normal 10 2 2 2 4 2 3 2" xfId="6949" xr:uid="{1661AB4E-01A2-4A46-A1EE-1726203C71A3}"/>
    <cellStyle name="Normal 10 2 2 2 4 2 4" xfId="4619" xr:uid="{F7B4CE60-2B7A-4C28-9119-B3BA8DEEF665}"/>
    <cellStyle name="Normal 10 2 2 2 4 3" xfId="1706" xr:uid="{C8C795D0-7DFD-4FC7-9F40-15FC83AFB4EB}"/>
    <cellStyle name="Normal 10 2 2 2 4 3 2" xfId="5201" xr:uid="{1E28BC71-B001-4CD9-B6FD-DB3496631015}"/>
    <cellStyle name="Normal 10 2 2 2 4 4" xfId="2871" xr:uid="{F6F3DD72-CD8B-4144-A54D-BFCFB7A1B170}"/>
    <cellStyle name="Normal 10 2 2 2 4 4 2" xfId="6366" xr:uid="{6B7235F5-69EC-4987-ABF3-AA6577168B65}"/>
    <cellStyle name="Normal 10 2 2 2 4 5" xfId="4036" xr:uid="{E4952D32-84C8-4075-B99A-C9F91289B181}"/>
    <cellStyle name="Normal 10 2 2 2 5" xfId="692" xr:uid="{F59AEADC-1102-464B-894D-3B5CAC5D71E3}"/>
    <cellStyle name="Normal 10 2 2 2 5 2" xfId="1857" xr:uid="{52435DF8-C17A-4F85-B952-A3966CA56E58}"/>
    <cellStyle name="Normal 10 2 2 2 5 2 2" xfId="5352" xr:uid="{F3580BAF-ED73-4210-9CEF-7E4BE4FA4821}"/>
    <cellStyle name="Normal 10 2 2 2 5 3" xfId="3022" xr:uid="{1B2B7E80-EEF7-4A4A-BE38-A288C70A44A5}"/>
    <cellStyle name="Normal 10 2 2 2 5 3 2" xfId="6517" xr:uid="{D8620998-CE7C-4693-8418-183D2155112D}"/>
    <cellStyle name="Normal 10 2 2 2 5 4" xfId="4187" xr:uid="{DE041766-B2F7-4C34-BC8D-555294793299}"/>
    <cellStyle name="Normal 10 2 2 2 6" xfId="1274" xr:uid="{D7DAA77F-864F-44F6-994C-15D01D9F6023}"/>
    <cellStyle name="Normal 10 2 2 2 6 2" xfId="4769" xr:uid="{185FFFB7-7341-4E63-A7C1-F1DDB57A614B}"/>
    <cellStyle name="Normal 10 2 2 2 7" xfId="2439" xr:uid="{1013535D-DEB3-44AC-84FB-52E1B2A08038}"/>
    <cellStyle name="Normal 10 2 2 2 7 2" xfId="5934" xr:uid="{0AA02C6D-8766-4210-A33F-85EB963C3D6C}"/>
    <cellStyle name="Normal 10 2 2 2 8" xfId="3604" xr:uid="{657B6B4C-4F67-43C8-A8DE-2A38B2C36BD1}"/>
    <cellStyle name="Normal 10 2 2 3" xfId="153" xr:uid="{2AF46318-F68C-45C0-A703-BB47557F9BFF}"/>
    <cellStyle name="Normal 10 2 2 3 2" xfId="297" xr:uid="{B60F813A-D4E5-4BC9-8FC4-71C228E17B1F}"/>
    <cellStyle name="Normal 10 2 2 3 2 2" xfId="884" xr:uid="{D41C4FAD-3230-4FF0-81E0-7F5705E60EEA}"/>
    <cellStyle name="Normal 10 2 2 3 2 2 2" xfId="2049" xr:uid="{04E5423F-2CC5-4866-A408-5E9584A60964}"/>
    <cellStyle name="Normal 10 2 2 3 2 2 2 2" xfId="5544" xr:uid="{A494D890-8970-4CCF-A7DB-F22C6C9FBAD9}"/>
    <cellStyle name="Normal 10 2 2 3 2 2 3" xfId="3214" xr:uid="{56B9381A-A7B6-4F36-8103-56E39D8F9641}"/>
    <cellStyle name="Normal 10 2 2 3 2 2 3 2" xfId="6709" xr:uid="{513928C0-69B0-4B9E-93CC-7C7EB82F8CAC}"/>
    <cellStyle name="Normal 10 2 2 3 2 2 4" xfId="4379" xr:uid="{6AD77790-FC83-48B2-8951-BDDDC44836AF}"/>
    <cellStyle name="Normal 10 2 2 3 2 3" xfId="1466" xr:uid="{DE0DF18E-BBD8-4671-B350-34AD8FEF45BE}"/>
    <cellStyle name="Normal 10 2 2 3 2 3 2" xfId="4961" xr:uid="{FAA153D6-BEAB-470A-B844-100FFD0AF389}"/>
    <cellStyle name="Normal 10 2 2 3 2 4" xfId="2631" xr:uid="{FD2BD6A5-CA2C-479D-A466-6D5F2DCE5BE2}"/>
    <cellStyle name="Normal 10 2 2 3 2 4 2" xfId="6126" xr:uid="{9B27BDFD-3E5A-45BF-9646-90EA510D9D92}"/>
    <cellStyle name="Normal 10 2 2 3 2 5" xfId="3796" xr:uid="{6CEB0DD4-AA6B-4658-B1A7-287A0926F0B9}"/>
    <cellStyle name="Normal 10 2 2 3 3" xfId="441" xr:uid="{2056BE36-1A48-45D3-A313-304932CE2D52}"/>
    <cellStyle name="Normal 10 2 2 3 3 2" xfId="1028" xr:uid="{5CE07EE0-6CB6-4C74-97C1-0D75BE5FDE23}"/>
    <cellStyle name="Normal 10 2 2 3 3 2 2" xfId="2193" xr:uid="{17514860-B769-4D0D-9803-02F4DDB79AB2}"/>
    <cellStyle name="Normal 10 2 2 3 3 2 2 2" xfId="5688" xr:uid="{9DD7E6CC-2502-42FE-A121-CF148D53419B}"/>
    <cellStyle name="Normal 10 2 2 3 3 2 3" xfId="3358" xr:uid="{2EA57B22-400D-449A-88F1-2981323D40F9}"/>
    <cellStyle name="Normal 10 2 2 3 3 2 3 2" xfId="6853" xr:uid="{2F2BFBCB-FB5A-44B6-8504-CA496138F6E4}"/>
    <cellStyle name="Normal 10 2 2 3 3 2 4" xfId="4523" xr:uid="{16B1CC3D-5446-4981-AB75-A9694101BDFD}"/>
    <cellStyle name="Normal 10 2 2 3 3 3" xfId="1610" xr:uid="{1428EFF9-F47F-4AA6-BED5-B8D2A6041702}"/>
    <cellStyle name="Normal 10 2 2 3 3 3 2" xfId="5105" xr:uid="{3F6CB567-E70C-4AB5-846E-22AB57EF17B0}"/>
    <cellStyle name="Normal 10 2 2 3 3 4" xfId="2775" xr:uid="{8FC37CA5-C808-448B-8491-C5E6681B5C56}"/>
    <cellStyle name="Normal 10 2 2 3 3 4 2" xfId="6270" xr:uid="{4AF5E86A-F581-44C5-A416-CA79203BFD19}"/>
    <cellStyle name="Normal 10 2 2 3 3 5" xfId="3940" xr:uid="{A15CBA60-654A-41D9-A5C6-2D2F3507478A}"/>
    <cellStyle name="Normal 10 2 2 3 4" xfId="585" xr:uid="{64F08754-E200-4022-A4F2-390492FC9C17}"/>
    <cellStyle name="Normal 10 2 2 3 4 2" xfId="1172" xr:uid="{62EDB382-E76C-435C-A0F8-3AB47CDA68B2}"/>
    <cellStyle name="Normal 10 2 2 3 4 2 2" xfId="2337" xr:uid="{59C1F28C-DA96-44ED-B380-4F92887476E6}"/>
    <cellStyle name="Normal 10 2 2 3 4 2 2 2" xfId="5832" xr:uid="{66AAEE1E-99EA-45DF-938A-B5721FFD8CAC}"/>
    <cellStyle name="Normal 10 2 2 3 4 2 3" xfId="3502" xr:uid="{A36666A7-46A7-441B-A45C-64534B04F3E3}"/>
    <cellStyle name="Normal 10 2 2 3 4 2 3 2" xfId="6997" xr:uid="{77728B6C-1F6F-4ECF-ACEA-E15A904A5E98}"/>
    <cellStyle name="Normal 10 2 2 3 4 2 4" xfId="4667" xr:uid="{EC83F1E0-351C-4638-AEE8-6BD93C44AB27}"/>
    <cellStyle name="Normal 10 2 2 3 4 3" xfId="1754" xr:uid="{0B5239BF-77CC-433D-A156-53FABACD347F}"/>
    <cellStyle name="Normal 10 2 2 3 4 3 2" xfId="5249" xr:uid="{300F39B1-D823-4CAF-8DF2-1C43ED867F39}"/>
    <cellStyle name="Normal 10 2 2 3 4 4" xfId="2919" xr:uid="{189BDA38-B643-4387-951B-8E5129B67F8B}"/>
    <cellStyle name="Normal 10 2 2 3 4 4 2" xfId="6414" xr:uid="{0FDBF7AF-C67F-4C7B-8CFB-89714BD4A95B}"/>
    <cellStyle name="Normal 10 2 2 3 4 5" xfId="4084" xr:uid="{47222FD9-F476-4D57-9759-DB5FAED4E71A}"/>
    <cellStyle name="Normal 10 2 2 3 5" xfId="740" xr:uid="{449999AC-8BF8-4B00-AD3B-9BBFEEB4A2EA}"/>
    <cellStyle name="Normal 10 2 2 3 5 2" xfId="1905" xr:uid="{164507ED-3368-40BA-8CA4-BC762040B827}"/>
    <cellStyle name="Normal 10 2 2 3 5 2 2" xfId="5400" xr:uid="{C168F1BA-B8B0-417E-897E-219C8FDA14A7}"/>
    <cellStyle name="Normal 10 2 2 3 5 3" xfId="3070" xr:uid="{7490C1D8-DC9C-4211-9F03-F6878FA4BBF0}"/>
    <cellStyle name="Normal 10 2 2 3 5 3 2" xfId="6565" xr:uid="{992E9CD1-BF75-4ED5-A80C-62A3C1415A09}"/>
    <cellStyle name="Normal 10 2 2 3 5 4" xfId="4235" xr:uid="{AA2D9B7E-C2A9-46C7-9656-D45FD6FD7440}"/>
    <cellStyle name="Normal 10 2 2 3 6" xfId="1322" xr:uid="{6D6903CC-CFDF-4E37-81D1-4F62675696ED}"/>
    <cellStyle name="Normal 10 2 2 3 6 2" xfId="4817" xr:uid="{4CBDFD7A-30F3-4412-A702-599B0FB3B445}"/>
    <cellStyle name="Normal 10 2 2 3 7" xfId="2487" xr:uid="{84A9AF14-CF0D-410D-B3C0-2FE3CD4F46D0}"/>
    <cellStyle name="Normal 10 2 2 3 7 2" xfId="5982" xr:uid="{6B09D533-9CAB-4B1A-B894-E534ED3FCB28}"/>
    <cellStyle name="Normal 10 2 2 3 8" xfId="3652" xr:uid="{14D9C279-0017-4262-AC81-09104910E4C3}"/>
    <cellStyle name="Normal 10 2 2 4" xfId="201" xr:uid="{FD5B9CAC-3AB0-47C9-AD7A-148AD5BA04BF}"/>
    <cellStyle name="Normal 10 2 2 4 2" xfId="788" xr:uid="{BDFACAC3-39BC-42D2-9AED-54B8C4EB108A}"/>
    <cellStyle name="Normal 10 2 2 4 2 2" xfId="1953" xr:uid="{AD5BA902-DE7C-4096-892E-DECF59284B57}"/>
    <cellStyle name="Normal 10 2 2 4 2 2 2" xfId="5448" xr:uid="{FB1DE623-B45B-441B-A044-605C7524DDD3}"/>
    <cellStyle name="Normal 10 2 2 4 2 3" xfId="3118" xr:uid="{84684DA8-9C46-4B1D-9DAE-94DE2D5516D0}"/>
    <cellStyle name="Normal 10 2 2 4 2 3 2" xfId="6613" xr:uid="{AD59341F-D064-432D-8BCA-9E8BF973F9E7}"/>
    <cellStyle name="Normal 10 2 2 4 2 4" xfId="4283" xr:uid="{48F938EA-F749-4CC2-97C3-6926954DC32F}"/>
    <cellStyle name="Normal 10 2 2 4 3" xfId="1370" xr:uid="{BFF60C68-D3E1-47CE-BD97-5E1CC1C6BE62}"/>
    <cellStyle name="Normal 10 2 2 4 3 2" xfId="4865" xr:uid="{81CF64D8-ED6B-4D0F-9F55-418B05D9911F}"/>
    <cellStyle name="Normal 10 2 2 4 4" xfId="2535" xr:uid="{57D96ECF-B573-49D7-B9F0-023CED1B8EDC}"/>
    <cellStyle name="Normal 10 2 2 4 4 2" xfId="6030" xr:uid="{F9372457-89AC-4779-B6B8-790A38C92F61}"/>
    <cellStyle name="Normal 10 2 2 4 5" xfId="3700" xr:uid="{E1845B16-76EF-4600-9CC1-8D50DC0C922A}"/>
    <cellStyle name="Normal 10 2 2 5" xfId="345" xr:uid="{078FE316-6B02-43FF-889D-FEAE739C56DD}"/>
    <cellStyle name="Normal 10 2 2 5 2" xfId="932" xr:uid="{ECC1B8FF-B78D-444B-B4D8-C2D62D4538A2}"/>
    <cellStyle name="Normal 10 2 2 5 2 2" xfId="2097" xr:uid="{DB3BA738-DF0B-4AFD-86D4-6046EEE0ABEB}"/>
    <cellStyle name="Normal 10 2 2 5 2 2 2" xfId="5592" xr:uid="{A8F2117B-9883-4B1F-9732-0A9F649C64CB}"/>
    <cellStyle name="Normal 10 2 2 5 2 3" xfId="3262" xr:uid="{2F8B2026-F4ED-498D-AC2E-65BC152F04C4}"/>
    <cellStyle name="Normal 10 2 2 5 2 3 2" xfId="6757" xr:uid="{7CAE5B4D-4123-46B2-98CF-73B56CF83212}"/>
    <cellStyle name="Normal 10 2 2 5 2 4" xfId="4427" xr:uid="{78737DB6-A3C8-419F-A472-EC8ACA99BAC2}"/>
    <cellStyle name="Normal 10 2 2 5 3" xfId="1514" xr:uid="{2187C159-CBA0-4717-8C99-7E439DA1E372}"/>
    <cellStyle name="Normal 10 2 2 5 3 2" xfId="5009" xr:uid="{69055C56-C16F-4325-826A-27D70BD27114}"/>
    <cellStyle name="Normal 10 2 2 5 4" xfId="2679" xr:uid="{0CD85096-1476-47C7-8240-99B2E7C4C6B0}"/>
    <cellStyle name="Normal 10 2 2 5 4 2" xfId="6174" xr:uid="{F3573033-21D1-4483-82B1-EBD8DA671082}"/>
    <cellStyle name="Normal 10 2 2 5 5" xfId="3844" xr:uid="{DEB6F546-7E0E-4075-AA32-DE85CE7266D7}"/>
    <cellStyle name="Normal 10 2 2 6" xfId="489" xr:uid="{FF8F74CE-3A0E-4A5C-93ED-0FE17CB8FF84}"/>
    <cellStyle name="Normal 10 2 2 6 2" xfId="1076" xr:uid="{F20E64F4-A481-4B1A-8690-ED4CE5D2D810}"/>
    <cellStyle name="Normal 10 2 2 6 2 2" xfId="2241" xr:uid="{741E34A0-5671-47C6-B2B0-A39B7249CE5B}"/>
    <cellStyle name="Normal 10 2 2 6 2 2 2" xfId="5736" xr:uid="{0FB2BA4F-F6AB-4524-8E35-F0D42E2DEA58}"/>
    <cellStyle name="Normal 10 2 2 6 2 3" xfId="3406" xr:uid="{610F3947-6204-4996-BC8E-892C17F0C5B4}"/>
    <cellStyle name="Normal 10 2 2 6 2 3 2" xfId="6901" xr:uid="{1F4196CC-7F09-410F-876A-1A1DC6AAD1FE}"/>
    <cellStyle name="Normal 10 2 2 6 2 4" xfId="4571" xr:uid="{BE90F2C5-BC81-43F2-B4B7-CC953B33FA12}"/>
    <cellStyle name="Normal 10 2 2 6 3" xfId="1658" xr:uid="{4E19165A-EB69-42FA-A0E5-28D3A318229A}"/>
    <cellStyle name="Normal 10 2 2 6 3 2" xfId="5153" xr:uid="{3EFE3F6A-B60F-47BE-B7D8-B483F80F7756}"/>
    <cellStyle name="Normal 10 2 2 6 4" xfId="2823" xr:uid="{3EA290C0-81E8-4320-BADE-CC278B6540E5}"/>
    <cellStyle name="Normal 10 2 2 6 4 2" xfId="6318" xr:uid="{C3C7149A-684C-47C0-9F02-99EA400DFD80}"/>
    <cellStyle name="Normal 10 2 2 6 5" xfId="3988" xr:uid="{E59CF148-B3B7-4FC7-B7BF-6AAD379971D5}"/>
    <cellStyle name="Normal 10 2 2 7" xfId="644" xr:uid="{7D23C18B-4BBC-4EE8-B541-1A0D3A114F19}"/>
    <cellStyle name="Normal 10 2 2 7 2" xfId="1809" xr:uid="{8C1E9753-BF22-4349-BBC6-648E70CBB9E6}"/>
    <cellStyle name="Normal 10 2 2 7 2 2" xfId="5304" xr:uid="{037E1FCB-FB54-48AB-AE8D-148F525FECAC}"/>
    <cellStyle name="Normal 10 2 2 7 3" xfId="2974" xr:uid="{411F2776-B29D-42AE-B806-3F30FB39821E}"/>
    <cellStyle name="Normal 10 2 2 7 3 2" xfId="6469" xr:uid="{3F1D0CB1-836C-412A-B192-DFA014D6FCA6}"/>
    <cellStyle name="Normal 10 2 2 7 4" xfId="4139" xr:uid="{19D80DCE-47BD-42D1-8A56-A608961F83C8}"/>
    <cellStyle name="Normal 10 2 2 8" xfId="1226" xr:uid="{E74ACF27-E0E8-4F27-933A-CA4022BE3365}"/>
    <cellStyle name="Normal 10 2 2 8 2" xfId="4721" xr:uid="{4051DE88-6CAB-4C20-BF75-DC3727C46584}"/>
    <cellStyle name="Normal 10 2 2 9" xfId="2391" xr:uid="{BC1FD1AF-7D3C-45C3-A7EA-B86175CCD538}"/>
    <cellStyle name="Normal 10 2 2 9 2" xfId="5886" xr:uid="{9F71B7E5-D58C-4AB5-84F3-3C23EC053281}"/>
    <cellStyle name="Normal 10 2 3" xfId="81" xr:uid="{F015D1DD-A3C2-4579-A40A-51F559CED9C9}"/>
    <cellStyle name="Normal 10 2 3 2" xfId="225" xr:uid="{4064EEB0-AAAE-4EF2-B88F-8F38A21FE0D0}"/>
    <cellStyle name="Normal 10 2 3 2 2" xfId="812" xr:uid="{5B81AEE4-3C7B-4967-AE41-EEB8775AF4B6}"/>
    <cellStyle name="Normal 10 2 3 2 2 2" xfId="1977" xr:uid="{209D1835-E10F-433E-9FEB-7430FFF45A1D}"/>
    <cellStyle name="Normal 10 2 3 2 2 2 2" xfId="5472" xr:uid="{7EDA3579-46E9-4943-8F83-C0B92F3002D4}"/>
    <cellStyle name="Normal 10 2 3 2 2 3" xfId="3142" xr:uid="{738FC9C5-E2A5-4EF3-8EA5-CC08ADBEDE43}"/>
    <cellStyle name="Normal 10 2 3 2 2 3 2" xfId="6637" xr:uid="{CDC176DD-BD14-4A3F-82C8-42A052004CBE}"/>
    <cellStyle name="Normal 10 2 3 2 2 4" xfId="4307" xr:uid="{83E312B6-3A60-4091-8AA3-D68C585F026C}"/>
    <cellStyle name="Normal 10 2 3 2 3" xfId="1394" xr:uid="{F05339B4-94FE-4242-A625-3E31BE94C749}"/>
    <cellStyle name="Normal 10 2 3 2 3 2" xfId="4889" xr:uid="{BEBDFE7F-76B8-47BF-959A-502A6DA06633}"/>
    <cellStyle name="Normal 10 2 3 2 4" xfId="2559" xr:uid="{E0B52072-65B4-48ED-9672-1121F0BF2771}"/>
    <cellStyle name="Normal 10 2 3 2 4 2" xfId="6054" xr:uid="{74510B78-47AD-4648-BFBF-50C5E0604196}"/>
    <cellStyle name="Normal 10 2 3 2 5" xfId="3724" xr:uid="{7CA116E6-C1C8-496F-95E8-DB15D3A53B46}"/>
    <cellStyle name="Normal 10 2 3 3" xfId="369" xr:uid="{AAB610B0-6F86-4607-93B0-8C5251697241}"/>
    <cellStyle name="Normal 10 2 3 3 2" xfId="956" xr:uid="{CD4D3D15-EE90-441C-B1C6-CC2D9B41C9B2}"/>
    <cellStyle name="Normal 10 2 3 3 2 2" xfId="2121" xr:uid="{78613970-6FD2-44B0-A812-CFADC9445325}"/>
    <cellStyle name="Normal 10 2 3 3 2 2 2" xfId="5616" xr:uid="{217CBCCA-292E-4A42-9EC0-04D2576E27C4}"/>
    <cellStyle name="Normal 10 2 3 3 2 3" xfId="3286" xr:uid="{E9C94244-9B85-4611-89E8-A60BAA7C0FAF}"/>
    <cellStyle name="Normal 10 2 3 3 2 3 2" xfId="6781" xr:uid="{DECBE964-7760-4823-ABE1-F3AB74F5473E}"/>
    <cellStyle name="Normal 10 2 3 3 2 4" xfId="4451" xr:uid="{39ECC076-635D-4033-85B7-EEDCBDB6333D}"/>
    <cellStyle name="Normal 10 2 3 3 3" xfId="1538" xr:uid="{6991FB15-4828-42CD-ADF6-C38EDA4738CA}"/>
    <cellStyle name="Normal 10 2 3 3 3 2" xfId="5033" xr:uid="{F970618E-5826-48D4-A6AB-DAAF18AEB347}"/>
    <cellStyle name="Normal 10 2 3 3 4" xfId="2703" xr:uid="{7F7E9856-3199-4F67-ABF1-A8F4C9FD8267}"/>
    <cellStyle name="Normal 10 2 3 3 4 2" xfId="6198" xr:uid="{9BA2D517-CFE7-466B-A17E-214690434EC1}"/>
    <cellStyle name="Normal 10 2 3 3 5" xfId="3868" xr:uid="{031CCB27-B124-4267-9038-CD1A07DAA79C}"/>
    <cellStyle name="Normal 10 2 3 4" xfId="513" xr:uid="{F3DF58CE-02DE-4AC0-AC34-34C81397185F}"/>
    <cellStyle name="Normal 10 2 3 4 2" xfId="1100" xr:uid="{8E3089B7-E7DB-4285-985D-85D9AFA94FF7}"/>
    <cellStyle name="Normal 10 2 3 4 2 2" xfId="2265" xr:uid="{4D75694D-D9F8-4DFB-8083-0F55043B6589}"/>
    <cellStyle name="Normal 10 2 3 4 2 2 2" xfId="5760" xr:uid="{6798D260-3D5A-45B7-A9C1-8BD3771DF57F}"/>
    <cellStyle name="Normal 10 2 3 4 2 3" xfId="3430" xr:uid="{278E03C8-A6ED-4D23-8F86-1D979BC6ADAF}"/>
    <cellStyle name="Normal 10 2 3 4 2 3 2" xfId="6925" xr:uid="{15B83951-2434-42C0-B8AB-D5EDD79D5817}"/>
    <cellStyle name="Normal 10 2 3 4 2 4" xfId="4595" xr:uid="{BEFCDEF3-5B4D-448C-A590-9134E2375DF9}"/>
    <cellStyle name="Normal 10 2 3 4 3" xfId="1682" xr:uid="{B7022195-6296-4B9C-AF4D-65BB656878CF}"/>
    <cellStyle name="Normal 10 2 3 4 3 2" xfId="5177" xr:uid="{AE092352-7569-4B0A-89EE-017E56661B68}"/>
    <cellStyle name="Normal 10 2 3 4 4" xfId="2847" xr:uid="{2CE6AED9-3C34-4DFB-ABED-F687A564B986}"/>
    <cellStyle name="Normal 10 2 3 4 4 2" xfId="6342" xr:uid="{66423BA4-85C4-4C34-85AD-07848806B015}"/>
    <cellStyle name="Normal 10 2 3 4 5" xfId="4012" xr:uid="{BB3C4D11-81CE-40D9-B4D3-4B6494A15406}"/>
    <cellStyle name="Normal 10 2 3 5" xfId="668" xr:uid="{AAC0D900-7169-4FA9-B221-382CFA6E1AD8}"/>
    <cellStyle name="Normal 10 2 3 5 2" xfId="1833" xr:uid="{18FFCE6F-68BD-4B8D-8586-05FBC1E3C5F9}"/>
    <cellStyle name="Normal 10 2 3 5 2 2" xfId="5328" xr:uid="{82C21F7F-5F7B-48F9-8160-166C62E90056}"/>
    <cellStyle name="Normal 10 2 3 5 3" xfId="2998" xr:uid="{CD51BA09-D5EC-4A2C-B4F7-2502C583EFE1}"/>
    <cellStyle name="Normal 10 2 3 5 3 2" xfId="6493" xr:uid="{196C799D-48B8-4EEE-9D26-9047B9482EA7}"/>
    <cellStyle name="Normal 10 2 3 5 4" xfId="4163" xr:uid="{E5CCA486-28CF-4C3E-A32F-50F8D4F50438}"/>
    <cellStyle name="Normal 10 2 3 6" xfId="1250" xr:uid="{7A300631-0ACF-42E8-980B-1C8014CDF247}"/>
    <cellStyle name="Normal 10 2 3 6 2" xfId="4745" xr:uid="{13609895-6BD9-4412-93FE-B76976B2F4AF}"/>
    <cellStyle name="Normal 10 2 3 7" xfId="2415" xr:uid="{7AE4335B-F026-4443-8030-696B7D820F00}"/>
    <cellStyle name="Normal 10 2 3 7 2" xfId="5910" xr:uid="{296CD723-44BD-436B-8071-5BEE8BE29CF0}"/>
    <cellStyle name="Normal 10 2 3 8" xfId="3580" xr:uid="{9EE26D7A-3FC9-4687-9558-ACBFEB4A51F3}"/>
    <cellStyle name="Normal 10 2 4" xfId="129" xr:uid="{BB6A5DAD-9B91-4E67-8C08-8F69218FC7C4}"/>
    <cellStyle name="Normal 10 2 4 2" xfId="273" xr:uid="{1F1AFEE8-EC2F-4993-941D-28EEC28CFDAA}"/>
    <cellStyle name="Normal 10 2 4 2 2" xfId="860" xr:uid="{989CE243-5B19-483B-A1E0-FA43DAE34730}"/>
    <cellStyle name="Normal 10 2 4 2 2 2" xfId="2025" xr:uid="{F654CEB4-7D14-436B-BF3F-FFD01D47B5F7}"/>
    <cellStyle name="Normal 10 2 4 2 2 2 2" xfId="5520" xr:uid="{5B133AA3-A4BF-4683-B5CE-3CB685C80A8A}"/>
    <cellStyle name="Normal 10 2 4 2 2 3" xfId="3190" xr:uid="{F1A6DA9C-5D21-4EB7-8092-619E454219C0}"/>
    <cellStyle name="Normal 10 2 4 2 2 3 2" xfId="6685" xr:uid="{984E13BC-1282-4517-A245-FEA0163C0DB8}"/>
    <cellStyle name="Normal 10 2 4 2 2 4" xfId="4355" xr:uid="{BE6A1570-4F97-4D36-9233-8620697FCBE7}"/>
    <cellStyle name="Normal 10 2 4 2 3" xfId="1442" xr:uid="{76872E91-48D2-4C75-BA28-AEB9D3331225}"/>
    <cellStyle name="Normal 10 2 4 2 3 2" xfId="4937" xr:uid="{38BFDFDA-34C1-4786-A5CF-5DB40C40049A}"/>
    <cellStyle name="Normal 10 2 4 2 4" xfId="2607" xr:uid="{388E97D6-38E8-4A29-94D0-4447215F10F7}"/>
    <cellStyle name="Normal 10 2 4 2 4 2" xfId="6102" xr:uid="{41D00A15-556C-4391-829B-3A8AEB2A4313}"/>
    <cellStyle name="Normal 10 2 4 2 5" xfId="3772" xr:uid="{0A0D3A61-5D6C-4DF5-88FA-82060194BB3F}"/>
    <cellStyle name="Normal 10 2 4 3" xfId="417" xr:uid="{351219D9-B797-4D4B-ABFE-EE99371A5CB7}"/>
    <cellStyle name="Normal 10 2 4 3 2" xfId="1004" xr:uid="{77FC0C1E-F6DB-43EA-A221-04E04C5E3871}"/>
    <cellStyle name="Normal 10 2 4 3 2 2" xfId="2169" xr:uid="{A936FAA9-7AD8-4365-8B43-F3E0E37BF853}"/>
    <cellStyle name="Normal 10 2 4 3 2 2 2" xfId="5664" xr:uid="{787FAD5B-42AD-4EFC-AFF6-6819EC9269E8}"/>
    <cellStyle name="Normal 10 2 4 3 2 3" xfId="3334" xr:uid="{4015AA4C-7EC5-4A29-BA76-58C92F56A3C0}"/>
    <cellStyle name="Normal 10 2 4 3 2 3 2" xfId="6829" xr:uid="{C1606606-51E4-44C1-923B-AF67A90914CF}"/>
    <cellStyle name="Normal 10 2 4 3 2 4" xfId="4499" xr:uid="{7C653094-9B2D-48D2-8891-9E37F1C9EADD}"/>
    <cellStyle name="Normal 10 2 4 3 3" xfId="1586" xr:uid="{B780FC7B-57F4-4AA3-A310-1B4BFCBAE498}"/>
    <cellStyle name="Normal 10 2 4 3 3 2" xfId="5081" xr:uid="{5C379A27-35C9-43A1-829A-4E6DBA2F807F}"/>
    <cellStyle name="Normal 10 2 4 3 4" xfId="2751" xr:uid="{43D65851-AFD6-4AF4-8024-33CAACB85295}"/>
    <cellStyle name="Normal 10 2 4 3 4 2" xfId="6246" xr:uid="{3B81C9A2-687E-42C7-B869-7751EAAE31D0}"/>
    <cellStyle name="Normal 10 2 4 3 5" xfId="3916" xr:uid="{0CCB81A0-9209-476B-9427-3819D45A9033}"/>
    <cellStyle name="Normal 10 2 4 4" xfId="561" xr:uid="{817D544B-6FBE-45BB-83EA-075AD218FF13}"/>
    <cellStyle name="Normal 10 2 4 4 2" xfId="1148" xr:uid="{5BC3345F-C80A-4E01-9581-5B4A3CCD8A5D}"/>
    <cellStyle name="Normal 10 2 4 4 2 2" xfId="2313" xr:uid="{352AACCD-002F-4ECA-8E24-6C833BA883A6}"/>
    <cellStyle name="Normal 10 2 4 4 2 2 2" xfId="5808" xr:uid="{BFEC9CC4-9FD4-4640-9A53-D546DCA2D191}"/>
    <cellStyle name="Normal 10 2 4 4 2 3" xfId="3478" xr:uid="{25CA1903-9D36-4039-A754-88628526908D}"/>
    <cellStyle name="Normal 10 2 4 4 2 3 2" xfId="6973" xr:uid="{F3367DC5-3892-4F72-9D72-8FA5CF26B2CB}"/>
    <cellStyle name="Normal 10 2 4 4 2 4" xfId="4643" xr:uid="{9A319DF2-D62C-4FA9-AC9C-B091791AF4D0}"/>
    <cellStyle name="Normal 10 2 4 4 3" xfId="1730" xr:uid="{EB90F36F-D0BC-499E-9394-A6FB98E30CBB}"/>
    <cellStyle name="Normal 10 2 4 4 3 2" xfId="5225" xr:uid="{CAE222E4-4A35-4938-A31F-D8BA69B2BB84}"/>
    <cellStyle name="Normal 10 2 4 4 4" xfId="2895" xr:uid="{59864799-6C44-4468-90CC-D260EBE48C2C}"/>
    <cellStyle name="Normal 10 2 4 4 4 2" xfId="6390" xr:uid="{82A71037-8CB3-4B30-AE8D-D4127F5C53B8}"/>
    <cellStyle name="Normal 10 2 4 4 5" xfId="4060" xr:uid="{CD0A687A-CC7E-4256-81EB-9E5579830376}"/>
    <cellStyle name="Normal 10 2 4 5" xfId="716" xr:uid="{FE81B8DD-1AEF-419E-9278-A3E7BA8A2689}"/>
    <cellStyle name="Normal 10 2 4 5 2" xfId="1881" xr:uid="{64C365CB-1750-4D75-AC3B-602D77A5343B}"/>
    <cellStyle name="Normal 10 2 4 5 2 2" xfId="5376" xr:uid="{F0DB6598-2ABF-4E83-B77D-19597B62D97B}"/>
    <cellStyle name="Normal 10 2 4 5 3" xfId="3046" xr:uid="{789AB123-3FC7-4E11-8BA9-2B19147A8B55}"/>
    <cellStyle name="Normal 10 2 4 5 3 2" xfId="6541" xr:uid="{A178173A-729B-445B-BB26-11FF7E4DA033}"/>
    <cellStyle name="Normal 10 2 4 5 4" xfId="4211" xr:uid="{8065398D-9647-40DB-8A6C-AE021C7F111F}"/>
    <cellStyle name="Normal 10 2 4 6" xfId="1298" xr:uid="{1795CABB-CC0C-4671-BA8C-8381862B5411}"/>
    <cellStyle name="Normal 10 2 4 6 2" xfId="4793" xr:uid="{AC0B9283-3492-4CC4-B304-1103F7178DBA}"/>
    <cellStyle name="Normal 10 2 4 7" xfId="2463" xr:uid="{D29A2745-CCD9-4F35-A7A4-405C2C4D13F0}"/>
    <cellStyle name="Normal 10 2 4 7 2" xfId="5958" xr:uid="{DAC0F175-2E84-4440-8DCA-E3EE9A7705F4}"/>
    <cellStyle name="Normal 10 2 4 8" xfId="3628" xr:uid="{73218F4B-077E-43F7-8FC1-43FC1CF136E5}"/>
    <cellStyle name="Normal 10 2 5" xfId="177" xr:uid="{F3B25E9E-9B8D-4424-A822-1A7E3327A957}"/>
    <cellStyle name="Normal 10 2 5 2" xfId="764" xr:uid="{DB8B6428-33CE-4E59-B209-FAF8ED558750}"/>
    <cellStyle name="Normal 10 2 5 2 2" xfId="1929" xr:uid="{05D67CB0-362C-4FF0-9042-310FEE782CDB}"/>
    <cellStyle name="Normal 10 2 5 2 2 2" xfId="5424" xr:uid="{A8BC40EB-A1AF-46CF-8A63-11AB0D212668}"/>
    <cellStyle name="Normal 10 2 5 2 3" xfId="3094" xr:uid="{6B50AAD1-AA67-49F2-92F6-A5A543843136}"/>
    <cellStyle name="Normal 10 2 5 2 3 2" xfId="6589" xr:uid="{CDA20628-2C09-4E0B-9A2D-A9FA18F92C6F}"/>
    <cellStyle name="Normal 10 2 5 2 4" xfId="4259" xr:uid="{99D990A3-FCF7-4549-811B-128AEBDD2D32}"/>
    <cellStyle name="Normal 10 2 5 3" xfId="1346" xr:uid="{DC30FFFA-47DA-468B-B40E-0757B910DF6B}"/>
    <cellStyle name="Normal 10 2 5 3 2" xfId="4841" xr:uid="{1AEAF361-4D4D-44C3-B4EE-532EBAA042A1}"/>
    <cellStyle name="Normal 10 2 5 4" xfId="2511" xr:uid="{CD655E80-C8D9-40AC-AB1A-B75DC447204E}"/>
    <cellStyle name="Normal 10 2 5 4 2" xfId="6006" xr:uid="{6659760E-BA5B-4647-8542-6F8AC6A55FDC}"/>
    <cellStyle name="Normal 10 2 5 5" xfId="3676" xr:uid="{2B4C152F-06C0-4D28-AE23-AB9801BB8073}"/>
    <cellStyle name="Normal 10 2 6" xfId="321" xr:uid="{4250096A-D16C-433F-BF7E-9A9A1CD96591}"/>
    <cellStyle name="Normal 10 2 6 2" xfId="908" xr:uid="{3529841D-6B95-41A7-9CA7-650971608B46}"/>
    <cellStyle name="Normal 10 2 6 2 2" xfId="2073" xr:uid="{75E8E587-2608-4C3F-B7A5-007E5B893D9D}"/>
    <cellStyle name="Normal 10 2 6 2 2 2" xfId="5568" xr:uid="{00A1702E-5D47-4472-93AF-78899570B3A5}"/>
    <cellStyle name="Normal 10 2 6 2 3" xfId="3238" xr:uid="{7FC68A14-DD80-4DB6-AA75-53E6C948843B}"/>
    <cellStyle name="Normal 10 2 6 2 3 2" xfId="6733" xr:uid="{4EE78874-71CF-4730-ABD8-E137C0358E1E}"/>
    <cellStyle name="Normal 10 2 6 2 4" xfId="4403" xr:uid="{E2769431-1CC0-4C1A-BC9E-8DD3EF0F7BE0}"/>
    <cellStyle name="Normal 10 2 6 3" xfId="1490" xr:uid="{89355B6F-D004-484A-B29F-F240F6A3A40C}"/>
    <cellStyle name="Normal 10 2 6 3 2" xfId="4985" xr:uid="{B07F54B5-9BD9-4BC9-8982-624838F79D45}"/>
    <cellStyle name="Normal 10 2 6 4" xfId="2655" xr:uid="{7149AFF7-89A8-4A92-81C5-706498EA224A}"/>
    <cellStyle name="Normal 10 2 6 4 2" xfId="6150" xr:uid="{42A0937A-3F97-4AB3-B5DC-D47B1581E7BF}"/>
    <cellStyle name="Normal 10 2 6 5" xfId="3820" xr:uid="{774E6190-9383-405F-847A-425DD91151DC}"/>
    <cellStyle name="Normal 10 2 7" xfId="465" xr:uid="{85DA1C60-62B3-405C-874D-9B068E93A316}"/>
    <cellStyle name="Normal 10 2 7 2" xfId="1052" xr:uid="{FA9A03D7-1E16-4F7B-A80F-3FB682817655}"/>
    <cellStyle name="Normal 10 2 7 2 2" xfId="2217" xr:uid="{242D0B0C-27D8-4EA1-AFEC-8FFBEBF417EC}"/>
    <cellStyle name="Normal 10 2 7 2 2 2" xfId="5712" xr:uid="{96156714-780C-4F0F-909D-DB648715844D}"/>
    <cellStyle name="Normal 10 2 7 2 3" xfId="3382" xr:uid="{3E5366DC-1563-41DC-92DC-ECCDAAFC6BC5}"/>
    <cellStyle name="Normal 10 2 7 2 3 2" xfId="6877" xr:uid="{2DFA875D-6B5D-4ED3-8892-6CBF37C10B3E}"/>
    <cellStyle name="Normal 10 2 7 2 4" xfId="4547" xr:uid="{5EE294B9-1A5E-436F-9E8F-EC395F9E2493}"/>
    <cellStyle name="Normal 10 2 7 3" xfId="1634" xr:uid="{01C88EF1-46FD-4A44-9BC6-7CA40E13D6F8}"/>
    <cellStyle name="Normal 10 2 7 3 2" xfId="5129" xr:uid="{9C4417B3-F999-458B-8086-DCD33D89ABE6}"/>
    <cellStyle name="Normal 10 2 7 4" xfId="2799" xr:uid="{029ABD11-4CDE-482D-A828-DAEA844413AD}"/>
    <cellStyle name="Normal 10 2 7 4 2" xfId="6294" xr:uid="{03D8B7BD-7FF4-45E5-93F0-A3A2BBEAE909}"/>
    <cellStyle name="Normal 10 2 7 5" xfId="3964" xr:uid="{4730977C-7667-4870-A812-0CE8261F9FE3}"/>
    <cellStyle name="Normal 10 2 8" xfId="620" xr:uid="{EEEFB21D-4981-4E4D-970E-801965F3C31D}"/>
    <cellStyle name="Normal 10 2 8 2" xfId="1785" xr:uid="{CAB8C6C1-9430-43C1-AA37-E08727B4A198}"/>
    <cellStyle name="Normal 10 2 8 2 2" xfId="5280" xr:uid="{2D2D8C52-2015-42C9-B18D-B983304C237B}"/>
    <cellStyle name="Normal 10 2 8 3" xfId="2950" xr:uid="{F7C8FB93-17CC-4D6D-9403-7187BBC0C1A7}"/>
    <cellStyle name="Normal 10 2 8 3 2" xfId="6445" xr:uid="{F2EAEAF1-9137-4A18-9815-25589B15C0D4}"/>
    <cellStyle name="Normal 10 2 8 4" xfId="4115" xr:uid="{2E300B79-4A03-4F86-AD5F-E22C550F4D90}"/>
    <cellStyle name="Normal 10 2 9" xfId="1202" xr:uid="{953A1585-EF54-4819-8199-328142121167}"/>
    <cellStyle name="Normal 10 2 9 2" xfId="4697" xr:uid="{4DD933E6-90E3-43D3-A3A7-A0AD9AC30AFF}"/>
    <cellStyle name="Normal 10 3" xfId="45" xr:uid="{00000000-0005-0000-0000-000007000000}"/>
    <cellStyle name="Normal 10 3 10" xfId="3544" xr:uid="{C6AEE9B6-802C-4F85-A111-69304EA8A1AF}"/>
    <cellStyle name="Normal 10 3 2" xfId="93" xr:uid="{BBEF9562-847F-462E-AD41-8D473BFC957F}"/>
    <cellStyle name="Normal 10 3 2 2" xfId="237" xr:uid="{D7D3679D-F291-4E81-AB37-73EE0635C4BB}"/>
    <cellStyle name="Normal 10 3 2 2 2" xfId="824" xr:uid="{039871B8-20F0-416D-832E-44C830728C00}"/>
    <cellStyle name="Normal 10 3 2 2 2 2" xfId="1989" xr:uid="{C92C0240-C657-4730-B151-C002C788D889}"/>
    <cellStyle name="Normal 10 3 2 2 2 2 2" xfId="5484" xr:uid="{47F12E61-4D49-488F-9A34-41336D0E84BD}"/>
    <cellStyle name="Normal 10 3 2 2 2 3" xfId="3154" xr:uid="{77766C6F-64DA-4FE7-843C-5F0CC65500DB}"/>
    <cellStyle name="Normal 10 3 2 2 2 3 2" xfId="6649" xr:uid="{93A750C6-67C0-404A-A6F4-B52EB574DD53}"/>
    <cellStyle name="Normal 10 3 2 2 2 4" xfId="4319" xr:uid="{6F4D9115-494D-4DDF-9E4D-E5031D840C71}"/>
    <cellStyle name="Normal 10 3 2 2 3" xfId="1406" xr:uid="{76714F0C-1164-4A47-A257-48D8EF93304D}"/>
    <cellStyle name="Normal 10 3 2 2 3 2" xfId="4901" xr:uid="{25055FE8-04E9-465A-91F4-C3A99425FC98}"/>
    <cellStyle name="Normal 10 3 2 2 4" xfId="2571" xr:uid="{285B3020-F2E5-47FF-84DB-A7A3E7DDCEE2}"/>
    <cellStyle name="Normal 10 3 2 2 4 2" xfId="6066" xr:uid="{58DE2873-7C4D-4E6B-9200-EF0EA91B706A}"/>
    <cellStyle name="Normal 10 3 2 2 5" xfId="3736" xr:uid="{6896C7BC-5DD2-41CC-823C-E336A0F898ED}"/>
    <cellStyle name="Normal 10 3 2 3" xfId="381" xr:uid="{52DCBA2B-9D34-4A3E-ACA7-C0CB0A6C9771}"/>
    <cellStyle name="Normal 10 3 2 3 2" xfId="968" xr:uid="{CFFA4032-353E-4F5C-A34F-D4269E6D8556}"/>
    <cellStyle name="Normal 10 3 2 3 2 2" xfId="2133" xr:uid="{5D87B7FB-5E6B-4719-B859-A2BE5284E11E}"/>
    <cellStyle name="Normal 10 3 2 3 2 2 2" xfId="5628" xr:uid="{D6452459-C660-41EA-88E5-E985FABCDEE7}"/>
    <cellStyle name="Normal 10 3 2 3 2 3" xfId="3298" xr:uid="{D8DB3040-AB3F-4DEA-B03B-67947E595C5E}"/>
    <cellStyle name="Normal 10 3 2 3 2 3 2" xfId="6793" xr:uid="{3887C9D2-5B45-4FB0-9498-CE669A753C71}"/>
    <cellStyle name="Normal 10 3 2 3 2 4" xfId="4463" xr:uid="{2488B237-F4F1-4F44-9BC9-A19E19FE8267}"/>
    <cellStyle name="Normal 10 3 2 3 3" xfId="1550" xr:uid="{AF90A5F1-93D0-4C62-BB3A-26BFD9E0980E}"/>
    <cellStyle name="Normal 10 3 2 3 3 2" xfId="5045" xr:uid="{5F95C74D-50FF-494D-8A7A-41804B2704F8}"/>
    <cellStyle name="Normal 10 3 2 3 4" xfId="2715" xr:uid="{CBB05514-1DC3-40BC-B5B8-1AB7A4B907EF}"/>
    <cellStyle name="Normal 10 3 2 3 4 2" xfId="6210" xr:uid="{3428B58D-4BD7-4247-9102-B1347A69A25A}"/>
    <cellStyle name="Normal 10 3 2 3 5" xfId="3880" xr:uid="{4BFB60D9-48A6-43C5-874A-063F3FA9EECA}"/>
    <cellStyle name="Normal 10 3 2 4" xfId="525" xr:uid="{B41EF0E7-D79E-4760-8438-9402D5806C3B}"/>
    <cellStyle name="Normal 10 3 2 4 2" xfId="1112" xr:uid="{E41E2C4C-3122-46C1-A297-57EE9B8E6AD2}"/>
    <cellStyle name="Normal 10 3 2 4 2 2" xfId="2277" xr:uid="{169F00D9-603D-4C80-BAB1-8AEE7D44B3AC}"/>
    <cellStyle name="Normal 10 3 2 4 2 2 2" xfId="5772" xr:uid="{18613081-326D-4554-8645-F7AFAA42B50C}"/>
    <cellStyle name="Normal 10 3 2 4 2 3" xfId="3442" xr:uid="{D99364F8-9B2B-4C11-B4A4-DC1AC267DB6C}"/>
    <cellStyle name="Normal 10 3 2 4 2 3 2" xfId="6937" xr:uid="{C5D1EC72-5A2D-4835-8443-E9460B6C2C48}"/>
    <cellStyle name="Normal 10 3 2 4 2 4" xfId="4607" xr:uid="{797FDD3C-F1C3-48A2-AF20-4BC9336D2A6C}"/>
    <cellStyle name="Normal 10 3 2 4 3" xfId="1694" xr:uid="{AC8BAF13-D325-4DA7-B9A4-32F44783B98E}"/>
    <cellStyle name="Normal 10 3 2 4 3 2" xfId="5189" xr:uid="{2CF19DF0-5AC4-4461-9405-87F1E48C4CF7}"/>
    <cellStyle name="Normal 10 3 2 4 4" xfId="2859" xr:uid="{F32AA24D-CE7F-4EE5-BA9B-63127FC4BE6C}"/>
    <cellStyle name="Normal 10 3 2 4 4 2" xfId="6354" xr:uid="{4D6A24C3-E4E3-41C0-8281-46DFC6039379}"/>
    <cellStyle name="Normal 10 3 2 4 5" xfId="4024" xr:uid="{0640A394-7F0B-499C-B4BE-4401CB4DE5B6}"/>
    <cellStyle name="Normal 10 3 2 5" xfId="680" xr:uid="{EA507334-C999-4388-B5D1-FB5C054F9FE7}"/>
    <cellStyle name="Normal 10 3 2 5 2" xfId="1845" xr:uid="{DA26803E-AFF7-4637-8AE4-DA10020268B1}"/>
    <cellStyle name="Normal 10 3 2 5 2 2" xfId="5340" xr:uid="{DF292E29-0424-433E-8836-941B90A604D4}"/>
    <cellStyle name="Normal 10 3 2 5 3" xfId="3010" xr:uid="{1254BECC-93CA-42EC-87DD-E3039CB4EAF1}"/>
    <cellStyle name="Normal 10 3 2 5 3 2" xfId="6505" xr:uid="{B5B82B9A-3A32-4B65-90B6-953B5DEBD432}"/>
    <cellStyle name="Normal 10 3 2 5 4" xfId="4175" xr:uid="{0DA67C23-420D-47DB-8C05-6759538C182C}"/>
    <cellStyle name="Normal 10 3 2 6" xfId="1262" xr:uid="{C7A20A54-C3AF-46E6-8C47-D6E6BD9A9969}"/>
    <cellStyle name="Normal 10 3 2 6 2" xfId="4757" xr:uid="{DABC3A42-E250-429F-B9DE-FDFD6EA54A41}"/>
    <cellStyle name="Normal 10 3 2 7" xfId="2427" xr:uid="{63F46639-3FBF-463B-ACA1-6395D4F258C6}"/>
    <cellStyle name="Normal 10 3 2 7 2" xfId="5922" xr:uid="{0A275BB1-6715-4C34-986F-719739DF90E7}"/>
    <cellStyle name="Normal 10 3 2 8" xfId="3592" xr:uid="{93C75D56-F969-472B-9AC2-AA0A7BE5199F}"/>
    <cellStyle name="Normal 10 3 3" xfId="141" xr:uid="{2104786E-EC0D-4517-8941-4CB9743B3C05}"/>
    <cellStyle name="Normal 10 3 3 2" xfId="285" xr:uid="{F0F1B717-3343-4E2C-B0EC-F1EA60D30AEA}"/>
    <cellStyle name="Normal 10 3 3 2 2" xfId="872" xr:uid="{9BB5B235-B227-44CD-80EC-D5359EED9EC2}"/>
    <cellStyle name="Normal 10 3 3 2 2 2" xfId="2037" xr:uid="{06CF1A04-696D-412B-97CF-FB09FB998876}"/>
    <cellStyle name="Normal 10 3 3 2 2 2 2" xfId="5532" xr:uid="{01A14E5B-E4FF-4583-843E-485060BD935B}"/>
    <cellStyle name="Normal 10 3 3 2 2 3" xfId="3202" xr:uid="{5C54DD1B-19FF-4170-A752-E3588336A4C2}"/>
    <cellStyle name="Normal 10 3 3 2 2 3 2" xfId="6697" xr:uid="{B832DB68-8BE6-4050-A778-413194CF4656}"/>
    <cellStyle name="Normal 10 3 3 2 2 4" xfId="4367" xr:uid="{C4837CDA-E6D0-4B59-8FED-2B0A63C6E0AB}"/>
    <cellStyle name="Normal 10 3 3 2 3" xfId="1454" xr:uid="{29423F01-B7E7-409B-A684-A62275B5FE10}"/>
    <cellStyle name="Normal 10 3 3 2 3 2" xfId="4949" xr:uid="{7513A4C4-7D02-49C0-806E-668476357964}"/>
    <cellStyle name="Normal 10 3 3 2 4" xfId="2619" xr:uid="{FDC57F6E-3607-4BDA-BA65-7439BC71AEAE}"/>
    <cellStyle name="Normal 10 3 3 2 4 2" xfId="6114" xr:uid="{24E4AE78-CB13-4986-929C-8D9B0D48DEAC}"/>
    <cellStyle name="Normal 10 3 3 2 5" xfId="3784" xr:uid="{EDD75C0C-FBAD-4878-9F88-A74816CAF0D8}"/>
    <cellStyle name="Normal 10 3 3 3" xfId="429" xr:uid="{48807B2E-B2FB-4E35-A07D-32CEBF560766}"/>
    <cellStyle name="Normal 10 3 3 3 2" xfId="1016" xr:uid="{FAA3C0E9-EA3E-4981-AF5D-89D625A254FE}"/>
    <cellStyle name="Normal 10 3 3 3 2 2" xfId="2181" xr:uid="{80A790C6-2574-4EF8-BDCC-03A1B3D0C76D}"/>
    <cellStyle name="Normal 10 3 3 3 2 2 2" xfId="5676" xr:uid="{6D6D84DA-4BA1-49A4-8F29-671648824BBB}"/>
    <cellStyle name="Normal 10 3 3 3 2 3" xfId="3346" xr:uid="{78E3255F-EF75-4E4B-B29C-0DE419E3716E}"/>
    <cellStyle name="Normal 10 3 3 3 2 3 2" xfId="6841" xr:uid="{634B3DDA-FC45-4569-8130-EA8793209999}"/>
    <cellStyle name="Normal 10 3 3 3 2 4" xfId="4511" xr:uid="{9F169E2E-321F-4F02-A441-5A07A041BC53}"/>
    <cellStyle name="Normal 10 3 3 3 3" xfId="1598" xr:uid="{1534BD57-D3B3-47DA-9ED3-4F6819D74A08}"/>
    <cellStyle name="Normal 10 3 3 3 3 2" xfId="5093" xr:uid="{F260A15A-1C7D-46DB-B446-32E6131A6EDB}"/>
    <cellStyle name="Normal 10 3 3 3 4" xfId="2763" xr:uid="{C838C8E9-F4BE-443E-9C63-1F6DFC278154}"/>
    <cellStyle name="Normal 10 3 3 3 4 2" xfId="6258" xr:uid="{2D7B8C4C-A36D-4019-A914-BD8B35F4EA42}"/>
    <cellStyle name="Normal 10 3 3 3 5" xfId="3928" xr:uid="{6929331C-CA97-4052-A3C1-C84A9496C39F}"/>
    <cellStyle name="Normal 10 3 3 4" xfId="573" xr:uid="{AD43D182-AE97-4505-B061-E0A9562CE239}"/>
    <cellStyle name="Normal 10 3 3 4 2" xfId="1160" xr:uid="{68616C4F-4497-4D6E-9DBC-3BD487BE6D6D}"/>
    <cellStyle name="Normal 10 3 3 4 2 2" xfId="2325" xr:uid="{B9BF5614-879E-4973-AD42-EE4339EA2686}"/>
    <cellStyle name="Normal 10 3 3 4 2 2 2" xfId="5820" xr:uid="{9F82C1AE-6D5B-46E5-ADFA-A47E5121C7BE}"/>
    <cellStyle name="Normal 10 3 3 4 2 3" xfId="3490" xr:uid="{1B4D0BBE-AED8-4D52-86A2-A1444ACCC1AA}"/>
    <cellStyle name="Normal 10 3 3 4 2 3 2" xfId="6985" xr:uid="{7F1E5016-BBEE-49FA-882D-D4B602C7DA66}"/>
    <cellStyle name="Normal 10 3 3 4 2 4" xfId="4655" xr:uid="{79056EF5-F84F-4459-851F-C36A669CAB90}"/>
    <cellStyle name="Normal 10 3 3 4 3" xfId="1742" xr:uid="{3BAF82C3-3CA5-4EE5-BB48-A5DDB46E360D}"/>
    <cellStyle name="Normal 10 3 3 4 3 2" xfId="5237" xr:uid="{91C44BE6-D1D2-4F8B-ADE8-110BDD933AD4}"/>
    <cellStyle name="Normal 10 3 3 4 4" xfId="2907" xr:uid="{6103CCA9-5516-4B29-8988-C625035EDBF5}"/>
    <cellStyle name="Normal 10 3 3 4 4 2" xfId="6402" xr:uid="{37187F7C-ED1C-4D65-8488-619E2373EF27}"/>
    <cellStyle name="Normal 10 3 3 4 5" xfId="4072" xr:uid="{EBA0AEDA-7468-4E4F-BA88-9645DA77D00B}"/>
    <cellStyle name="Normal 10 3 3 5" xfId="728" xr:uid="{59C480D9-16C5-4159-B0CD-B3F226185AF3}"/>
    <cellStyle name="Normal 10 3 3 5 2" xfId="1893" xr:uid="{C43995F6-53BF-4267-AFCD-34882871F053}"/>
    <cellStyle name="Normal 10 3 3 5 2 2" xfId="5388" xr:uid="{2C16AF35-ECA4-467C-8A3C-EA8062984284}"/>
    <cellStyle name="Normal 10 3 3 5 3" xfId="3058" xr:uid="{83044BDF-3501-458C-BD13-1255AC69F181}"/>
    <cellStyle name="Normal 10 3 3 5 3 2" xfId="6553" xr:uid="{34A7E3E0-4CE5-41B3-B69F-29C293BDB876}"/>
    <cellStyle name="Normal 10 3 3 5 4" xfId="4223" xr:uid="{DDF248CD-C647-41DB-8E85-2014CBC96171}"/>
    <cellStyle name="Normal 10 3 3 6" xfId="1310" xr:uid="{434382AE-555C-4F13-87E1-F327907F3D07}"/>
    <cellStyle name="Normal 10 3 3 6 2" xfId="4805" xr:uid="{841927DA-124A-44FF-898C-7EB4DC705841}"/>
    <cellStyle name="Normal 10 3 3 7" xfId="2475" xr:uid="{4CF152DB-1861-4030-8C54-3D5559AAB276}"/>
    <cellStyle name="Normal 10 3 3 7 2" xfId="5970" xr:uid="{7F0052DB-DB08-4E61-A1D1-0A3FA282D582}"/>
    <cellStyle name="Normal 10 3 3 8" xfId="3640" xr:uid="{208FB105-0701-44B3-857E-0D5E3ADAB36A}"/>
    <cellStyle name="Normal 10 3 4" xfId="189" xr:uid="{9929482C-6C2A-4191-B8FB-6A0BAC0A5AF8}"/>
    <cellStyle name="Normal 10 3 4 2" xfId="776" xr:uid="{307E12A5-4720-41A4-9CAF-639CF381A31E}"/>
    <cellStyle name="Normal 10 3 4 2 2" xfId="1941" xr:uid="{E3396CCE-1779-4FF1-9C44-7B3E685829B2}"/>
    <cellStyle name="Normal 10 3 4 2 2 2" xfId="5436" xr:uid="{E0828A4E-0CA4-4322-82E2-CA757DAA38A7}"/>
    <cellStyle name="Normal 10 3 4 2 3" xfId="3106" xr:uid="{EFADE752-F893-4123-B1C8-9D14F061AF21}"/>
    <cellStyle name="Normal 10 3 4 2 3 2" xfId="6601" xr:uid="{C5305D26-0DB8-4C68-A7E2-A1C9CD6EE96B}"/>
    <cellStyle name="Normal 10 3 4 2 4" xfId="4271" xr:uid="{07A596D8-609A-42B7-B66E-1C18C57AF478}"/>
    <cellStyle name="Normal 10 3 4 3" xfId="1358" xr:uid="{4FD05AE6-FEEE-4077-85D9-1A14CBFE4703}"/>
    <cellStyle name="Normal 10 3 4 3 2" xfId="4853" xr:uid="{57D4218C-B29B-46A3-B2AC-31EE87A85794}"/>
    <cellStyle name="Normal 10 3 4 4" xfId="2523" xr:uid="{ADEFB32D-6EBD-4738-87F0-B7C59D1B9D0C}"/>
    <cellStyle name="Normal 10 3 4 4 2" xfId="6018" xr:uid="{8B14184A-CFB5-42BB-8DD4-3865CDD2793D}"/>
    <cellStyle name="Normal 10 3 4 5" xfId="3688" xr:uid="{511A7D30-6D49-4A7D-8E1A-0F264E4330E6}"/>
    <cellStyle name="Normal 10 3 5" xfId="333" xr:uid="{916D1A6A-ADCD-41E7-8607-25157C6FEDB5}"/>
    <cellStyle name="Normal 10 3 5 2" xfId="920" xr:uid="{AAD36277-0054-4DD9-9997-F4D7DB2469CD}"/>
    <cellStyle name="Normal 10 3 5 2 2" xfId="2085" xr:uid="{E5B1ED46-3F43-4BA4-B36F-184A3F4A68EA}"/>
    <cellStyle name="Normal 10 3 5 2 2 2" xfId="5580" xr:uid="{5C111DC0-7A6F-4F26-9980-B520E60227DF}"/>
    <cellStyle name="Normal 10 3 5 2 3" xfId="3250" xr:uid="{72B0933E-0785-4D10-8847-E3D3FA8EF6FE}"/>
    <cellStyle name="Normal 10 3 5 2 3 2" xfId="6745" xr:uid="{B6B58A65-F9F9-4CFC-BC93-86A349C3D693}"/>
    <cellStyle name="Normal 10 3 5 2 4" xfId="4415" xr:uid="{223F0817-6D43-4ABC-8B3C-661F6028E82F}"/>
    <cellStyle name="Normal 10 3 5 3" xfId="1502" xr:uid="{313560C1-EA5B-422C-A0BC-786A86A1CAB4}"/>
    <cellStyle name="Normal 10 3 5 3 2" xfId="4997" xr:uid="{5488BDF7-DD99-4D8B-9190-D78B407E4A42}"/>
    <cellStyle name="Normal 10 3 5 4" xfId="2667" xr:uid="{EBA466D4-7E45-4328-966E-E7FEE2EF99B0}"/>
    <cellStyle name="Normal 10 3 5 4 2" xfId="6162" xr:uid="{FFEF206C-BD35-4D05-A356-B3426AB052E0}"/>
    <cellStyle name="Normal 10 3 5 5" xfId="3832" xr:uid="{CDED88DC-4161-41D9-8F29-A54EC38ADD63}"/>
    <cellStyle name="Normal 10 3 6" xfId="477" xr:uid="{DFEF920D-FC73-40C3-B14D-A0675A84CA44}"/>
    <cellStyle name="Normal 10 3 6 2" xfId="1064" xr:uid="{59FE9383-188A-4068-B7B2-A32FE5FAB801}"/>
    <cellStyle name="Normal 10 3 6 2 2" xfId="2229" xr:uid="{E7949A04-088E-4FC6-8556-FF06D3A21C6F}"/>
    <cellStyle name="Normal 10 3 6 2 2 2" xfId="5724" xr:uid="{5BA89E18-489E-46E1-B7E5-C8BD01541E01}"/>
    <cellStyle name="Normal 10 3 6 2 3" xfId="3394" xr:uid="{6BB9823D-EEDF-4978-8873-A445390452C3}"/>
    <cellStyle name="Normal 10 3 6 2 3 2" xfId="6889" xr:uid="{5B703A16-74B5-4448-9300-129A67C7DBE7}"/>
    <cellStyle name="Normal 10 3 6 2 4" xfId="4559" xr:uid="{B765DD19-AC55-4D15-BB73-386A2F7EA72B}"/>
    <cellStyle name="Normal 10 3 6 3" xfId="1646" xr:uid="{F7767370-DF97-4F0D-9EA7-B4FB5B9A3166}"/>
    <cellStyle name="Normal 10 3 6 3 2" xfId="5141" xr:uid="{EB3F8E3D-973D-46EE-A539-935723A1D2AA}"/>
    <cellStyle name="Normal 10 3 6 4" xfId="2811" xr:uid="{65DE8ECC-DBBA-4D38-B711-026447C5153C}"/>
    <cellStyle name="Normal 10 3 6 4 2" xfId="6306" xr:uid="{CAAE02A3-2DB1-4D78-98F3-0BC772FAB5F7}"/>
    <cellStyle name="Normal 10 3 6 5" xfId="3976" xr:uid="{2C09A4F5-D7C3-4B8A-840E-850C9977AF72}"/>
    <cellStyle name="Normal 10 3 7" xfId="632" xr:uid="{5A206DAA-A99D-4F53-B053-68327010AF6B}"/>
    <cellStyle name="Normal 10 3 7 2" xfId="1797" xr:uid="{EB35A57F-39F2-4289-81E4-07D28713A358}"/>
    <cellStyle name="Normal 10 3 7 2 2" xfId="5292" xr:uid="{C3BBB257-7A7D-452E-94D0-F605988DA490}"/>
    <cellStyle name="Normal 10 3 7 3" xfId="2962" xr:uid="{D906826F-E6F0-421B-94EE-AE59B1FC96A3}"/>
    <cellStyle name="Normal 10 3 7 3 2" xfId="6457" xr:uid="{B1C77C55-8785-4425-AB8F-BDDE5BAE89CD}"/>
    <cellStyle name="Normal 10 3 7 4" xfId="4127" xr:uid="{FFAE332B-2304-4802-AA7D-541F16D850CC}"/>
    <cellStyle name="Normal 10 3 8" xfId="1214" xr:uid="{DBFD51A2-12E2-42BA-92F6-596ADBE6B060}"/>
    <cellStyle name="Normal 10 3 8 2" xfId="4709" xr:uid="{C535FFE5-648D-47C0-A2B0-428C8B4EAE7C}"/>
    <cellStyle name="Normal 10 3 9" xfId="2379" xr:uid="{0F62C1BC-196B-4E26-B685-97223DC6AC60}"/>
    <cellStyle name="Normal 10 3 9 2" xfId="5874" xr:uid="{3365B7C6-9DB4-47D5-8A80-1787DCB2D03E}"/>
    <cellStyle name="Normal 10 4" xfId="69" xr:uid="{2B35A969-4783-4B60-8AE6-E4827064B593}"/>
    <cellStyle name="Normal 10 4 2" xfId="213" xr:uid="{234B54DF-CAA7-43D5-85BA-927C184853D9}"/>
    <cellStyle name="Normal 10 4 2 2" xfId="800" xr:uid="{C98C2BAC-07CB-48ED-9AB0-81B60635CED0}"/>
    <cellStyle name="Normal 10 4 2 2 2" xfId="1965" xr:uid="{E74FA2AD-31B8-41FD-B892-0DA6691C107E}"/>
    <cellStyle name="Normal 10 4 2 2 2 2" xfId="5460" xr:uid="{197CF46E-F241-4C63-8AF9-4ADD5A380D45}"/>
    <cellStyle name="Normal 10 4 2 2 3" xfId="3130" xr:uid="{518D10D0-9EA8-424C-9142-B7144457F423}"/>
    <cellStyle name="Normal 10 4 2 2 3 2" xfId="6625" xr:uid="{7FD331B6-16B9-4657-82EF-FABA201E1E22}"/>
    <cellStyle name="Normal 10 4 2 2 4" xfId="4295" xr:uid="{2A001570-6746-4FB5-8FE1-A251B5A0221F}"/>
    <cellStyle name="Normal 10 4 2 3" xfId="1382" xr:uid="{CF60C849-637B-4B4D-90D1-5606E2593E21}"/>
    <cellStyle name="Normal 10 4 2 3 2" xfId="4877" xr:uid="{7B34EA2D-8E6D-46FE-B8BD-8D0AF54B2D41}"/>
    <cellStyle name="Normal 10 4 2 4" xfId="2547" xr:uid="{4C52555F-5A15-456D-B1D9-AC818FAAC3A8}"/>
    <cellStyle name="Normal 10 4 2 4 2" xfId="6042" xr:uid="{52F7787C-8409-4662-8C2B-CFE7D59F5A2C}"/>
    <cellStyle name="Normal 10 4 2 5" xfId="3712" xr:uid="{B785715B-F4FE-4A08-BA5D-FF2C289433A7}"/>
    <cellStyle name="Normal 10 4 3" xfId="357" xr:uid="{E98A5424-9AD8-406A-B040-DF59ABC32895}"/>
    <cellStyle name="Normal 10 4 3 2" xfId="944" xr:uid="{46EA7A54-EA2A-4758-A05D-FDE6009294C0}"/>
    <cellStyle name="Normal 10 4 3 2 2" xfId="2109" xr:uid="{C690942F-4725-461A-BD47-14A6F24B55BC}"/>
    <cellStyle name="Normal 10 4 3 2 2 2" xfId="5604" xr:uid="{632EEEFB-F1B3-414A-B256-1B681B3400F1}"/>
    <cellStyle name="Normal 10 4 3 2 3" xfId="3274" xr:uid="{3F69EFAD-C8D9-4653-917E-45E731359D7E}"/>
    <cellStyle name="Normal 10 4 3 2 3 2" xfId="6769" xr:uid="{2FEE006C-C9D6-4189-A790-575199586234}"/>
    <cellStyle name="Normal 10 4 3 2 4" xfId="4439" xr:uid="{D9DAE646-7697-472E-8813-606F4786F715}"/>
    <cellStyle name="Normal 10 4 3 3" xfId="1526" xr:uid="{F5DF6866-25E8-47AE-91D5-8DC953949582}"/>
    <cellStyle name="Normal 10 4 3 3 2" xfId="5021" xr:uid="{595359AA-827C-48F0-B281-A8B77C098EB7}"/>
    <cellStyle name="Normal 10 4 3 4" xfId="2691" xr:uid="{8A10EBC1-81E7-45F2-A63D-DFE596BFE835}"/>
    <cellStyle name="Normal 10 4 3 4 2" xfId="6186" xr:uid="{10988D2B-D96C-483C-8028-DE4121E6413A}"/>
    <cellStyle name="Normal 10 4 3 5" xfId="3856" xr:uid="{C2A41CD7-1825-46A4-8294-96C3ECFC260B}"/>
    <cellStyle name="Normal 10 4 4" xfId="501" xr:uid="{55C78C27-794C-4A48-B464-D1E116E16F3B}"/>
    <cellStyle name="Normal 10 4 4 2" xfId="1088" xr:uid="{E1D6DF6B-132A-44B2-BA49-A3A7955C2751}"/>
    <cellStyle name="Normal 10 4 4 2 2" xfId="2253" xr:uid="{889F9337-3963-478D-BA73-332DAAA5E91C}"/>
    <cellStyle name="Normal 10 4 4 2 2 2" xfId="5748" xr:uid="{B2F7893D-9573-4751-9F7E-C41F53F645A3}"/>
    <cellStyle name="Normal 10 4 4 2 3" xfId="3418" xr:uid="{3CB8959C-C96F-4872-AECD-AA4A6965EE21}"/>
    <cellStyle name="Normal 10 4 4 2 3 2" xfId="6913" xr:uid="{46B397A6-A081-415F-A1C3-47A0A7C43433}"/>
    <cellStyle name="Normal 10 4 4 2 4" xfId="4583" xr:uid="{27AC89A8-A534-42B9-BC13-343B24E86BE9}"/>
    <cellStyle name="Normal 10 4 4 3" xfId="1670" xr:uid="{1F794A5B-921D-4C57-A8DD-5E1E2FA6F7D6}"/>
    <cellStyle name="Normal 10 4 4 3 2" xfId="5165" xr:uid="{A7569A2F-6828-44C4-BBA7-C05BFF0B272A}"/>
    <cellStyle name="Normal 10 4 4 4" xfId="2835" xr:uid="{A2F085F1-A7C3-4D77-941B-C5BD6E3CEDE5}"/>
    <cellStyle name="Normal 10 4 4 4 2" xfId="6330" xr:uid="{BDAE11C4-B66E-4DA1-BFAB-12D266678B38}"/>
    <cellStyle name="Normal 10 4 4 5" xfId="4000" xr:uid="{B4377EBD-AF5D-4725-98A9-BC72052C13F4}"/>
    <cellStyle name="Normal 10 4 5" xfId="656" xr:uid="{6275E1CB-4B7F-4144-9524-E6D65E2EBB2A}"/>
    <cellStyle name="Normal 10 4 5 2" xfId="1821" xr:uid="{A534F000-A231-4E68-8BE9-A192C88AF1CE}"/>
    <cellStyle name="Normal 10 4 5 2 2" xfId="5316" xr:uid="{FE4C6A57-88C2-4A71-B73B-24205C56F4BC}"/>
    <cellStyle name="Normal 10 4 5 3" xfId="2986" xr:uid="{BA3236C2-6E27-4D28-BA17-9EC78EA6C999}"/>
    <cellStyle name="Normal 10 4 5 3 2" xfId="6481" xr:uid="{1957E4F6-3696-4FAC-9417-F1C6605975CE}"/>
    <cellStyle name="Normal 10 4 5 4" xfId="4151" xr:uid="{8FDF9ED1-6368-4745-BC4A-6276E24D96EE}"/>
    <cellStyle name="Normal 10 4 6" xfId="1238" xr:uid="{2133A3F5-9F45-482B-A27E-1D4508365818}"/>
    <cellStyle name="Normal 10 4 6 2" xfId="4733" xr:uid="{586D5113-A506-4565-AA2A-CE96D96E4CC4}"/>
    <cellStyle name="Normal 10 4 7" xfId="2403" xr:uid="{B95D8BDB-D1FA-44BF-B91B-8B08EB8C923A}"/>
    <cellStyle name="Normal 10 4 7 2" xfId="5898" xr:uid="{7DDCB315-A96E-4237-AA24-CCA12EAF7D89}"/>
    <cellStyle name="Normal 10 4 8" xfId="3568" xr:uid="{499A57E6-FBD4-4AA5-82A6-5E5061F3B881}"/>
    <cellStyle name="Normal 10 5" xfId="117" xr:uid="{371C4CEB-1D05-4E13-B91C-ECC95E2DD00C}"/>
    <cellStyle name="Normal 10 5 2" xfId="261" xr:uid="{5E83CA67-5638-4D7D-BC85-01A24F86FF9A}"/>
    <cellStyle name="Normal 10 5 2 2" xfId="848" xr:uid="{388419BA-F399-412A-9B94-6E32A4AE2515}"/>
    <cellStyle name="Normal 10 5 2 2 2" xfId="2013" xr:uid="{58F46329-3836-4163-9658-05B7BB066544}"/>
    <cellStyle name="Normal 10 5 2 2 2 2" xfId="5508" xr:uid="{4049D74A-5168-4182-AE2C-3B346B276BD0}"/>
    <cellStyle name="Normal 10 5 2 2 3" xfId="3178" xr:uid="{D405B49D-3FD0-4570-AEF9-B38BA2C385FC}"/>
    <cellStyle name="Normal 10 5 2 2 3 2" xfId="6673" xr:uid="{8D263F06-6C91-45B4-B51B-3734463EF30D}"/>
    <cellStyle name="Normal 10 5 2 2 4" xfId="4343" xr:uid="{3BB59122-D73A-4BB5-9FC7-64434AA078ED}"/>
    <cellStyle name="Normal 10 5 2 3" xfId="1430" xr:uid="{9C134307-5669-46FD-9759-9A85B7B0720B}"/>
    <cellStyle name="Normal 10 5 2 3 2" xfId="4925" xr:uid="{2ED1D9D1-B6CC-4F83-82AE-A3D6D3A62F9B}"/>
    <cellStyle name="Normal 10 5 2 4" xfId="2595" xr:uid="{B27D6BC0-324C-4B5C-80C0-BB69EC651F9F}"/>
    <cellStyle name="Normal 10 5 2 4 2" xfId="6090" xr:uid="{A8504E77-0302-418D-8C2E-0D45E60A60F4}"/>
    <cellStyle name="Normal 10 5 2 5" xfId="3760" xr:uid="{D0B2F513-A245-40D5-8156-7014B3CACD37}"/>
    <cellStyle name="Normal 10 5 3" xfId="405" xr:uid="{4291DE2A-11B7-4EDD-9225-79A77C9B1BB0}"/>
    <cellStyle name="Normal 10 5 3 2" xfId="992" xr:uid="{C7419727-909B-4AEB-B5A1-C09104F0C292}"/>
    <cellStyle name="Normal 10 5 3 2 2" xfId="2157" xr:uid="{2CF1988D-BB28-495F-BA22-48BB2E9E402E}"/>
    <cellStyle name="Normal 10 5 3 2 2 2" xfId="5652" xr:uid="{439B57CB-4551-424B-89D0-564E306FF9C4}"/>
    <cellStyle name="Normal 10 5 3 2 3" xfId="3322" xr:uid="{FF265998-6269-4948-8338-FC84E4D7ED01}"/>
    <cellStyle name="Normal 10 5 3 2 3 2" xfId="6817" xr:uid="{C5E05799-C57E-4F53-ACD1-8056F512CC3D}"/>
    <cellStyle name="Normal 10 5 3 2 4" xfId="4487" xr:uid="{6F9A7561-8633-4EA8-9594-04AF6C5B3116}"/>
    <cellStyle name="Normal 10 5 3 3" xfId="1574" xr:uid="{C3E21F5D-5961-4682-B88B-9724D485ACD8}"/>
    <cellStyle name="Normal 10 5 3 3 2" xfId="5069" xr:uid="{CD3061B6-A273-4952-954B-73EB8D0C48E4}"/>
    <cellStyle name="Normal 10 5 3 4" xfId="2739" xr:uid="{AAE452C5-B8C8-49BD-B8F7-2534EBBA2758}"/>
    <cellStyle name="Normal 10 5 3 4 2" xfId="6234" xr:uid="{75EAE916-0F81-4D90-8398-2BFB192102BE}"/>
    <cellStyle name="Normal 10 5 3 5" xfId="3904" xr:uid="{FD558250-5D39-476E-B80B-A3F375EEE6A2}"/>
    <cellStyle name="Normal 10 5 4" xfId="549" xr:uid="{7344F08F-68E8-41C2-9588-AC91A9596E24}"/>
    <cellStyle name="Normal 10 5 4 2" xfId="1136" xr:uid="{DCD0BB95-5822-482B-972B-C87BA83E4A19}"/>
    <cellStyle name="Normal 10 5 4 2 2" xfId="2301" xr:uid="{9C5D29B7-4FE9-472E-A022-C1F4B7C2056F}"/>
    <cellStyle name="Normal 10 5 4 2 2 2" xfId="5796" xr:uid="{1602BC13-CA37-4A15-B179-7FA3F1197936}"/>
    <cellStyle name="Normal 10 5 4 2 3" xfId="3466" xr:uid="{7964FF4D-51B2-461E-BBE7-BFD161A53D93}"/>
    <cellStyle name="Normal 10 5 4 2 3 2" xfId="6961" xr:uid="{03D43DEF-BCB2-4558-8FFD-C61B1F7C8FEA}"/>
    <cellStyle name="Normal 10 5 4 2 4" xfId="4631" xr:uid="{AE03D9B5-4D12-4D96-A95B-95909C9AB854}"/>
    <cellStyle name="Normal 10 5 4 3" xfId="1718" xr:uid="{2BF51F07-45E9-4716-B026-40A514E946EA}"/>
    <cellStyle name="Normal 10 5 4 3 2" xfId="5213" xr:uid="{E86BF056-127A-4F5D-87D3-623C5F1776EC}"/>
    <cellStyle name="Normal 10 5 4 4" xfId="2883" xr:uid="{0988AC3E-30FF-430D-9C49-57C01DB003F3}"/>
    <cellStyle name="Normal 10 5 4 4 2" xfId="6378" xr:uid="{80237F5A-89FE-4B89-B62F-EC0009F2613E}"/>
    <cellStyle name="Normal 10 5 4 5" xfId="4048" xr:uid="{BA4D3C09-E903-4E9F-B92D-B37768E82502}"/>
    <cellStyle name="Normal 10 5 5" xfId="704" xr:uid="{EAF15614-4C67-4A40-A774-9DA2CB5652D1}"/>
    <cellStyle name="Normal 10 5 5 2" xfId="1869" xr:uid="{9299CE6B-EF36-480B-9588-D62CE6DF3F1C}"/>
    <cellStyle name="Normal 10 5 5 2 2" xfId="5364" xr:uid="{41BF3E64-E72A-42C5-B4A0-2242B16862AD}"/>
    <cellStyle name="Normal 10 5 5 3" xfId="3034" xr:uid="{39C9FB2D-3335-4973-A47C-58A67FCFDCAF}"/>
    <cellStyle name="Normal 10 5 5 3 2" xfId="6529" xr:uid="{1003366D-2978-4563-B6EB-5D784B551241}"/>
    <cellStyle name="Normal 10 5 5 4" xfId="4199" xr:uid="{B883B96F-AD5C-4473-BAE3-42C75E27E9D6}"/>
    <cellStyle name="Normal 10 5 6" xfId="1286" xr:uid="{B57C41F7-5518-4257-AACE-D6B0246197FB}"/>
    <cellStyle name="Normal 10 5 6 2" xfId="4781" xr:uid="{3EDEFD09-A31B-42E1-A7AF-DBBE5BBE7B4B}"/>
    <cellStyle name="Normal 10 5 7" xfId="2451" xr:uid="{FCEBEECF-1C14-435A-8DF7-A8F5DC118B32}"/>
    <cellStyle name="Normal 10 5 7 2" xfId="5946" xr:uid="{AB02365D-D323-4702-A6CA-4283A6FB7A0D}"/>
    <cellStyle name="Normal 10 5 8" xfId="3616" xr:uid="{7CED6E4D-1D2B-41ED-836B-8149955780C6}"/>
    <cellStyle name="Normal 10 6" xfId="165" xr:uid="{7353172E-B47E-420F-86D0-988CBF082F4E}"/>
    <cellStyle name="Normal 10 6 2" xfId="752" xr:uid="{4BACA7BF-E27E-4FFC-8FBB-88757523FCE7}"/>
    <cellStyle name="Normal 10 6 2 2" xfId="1917" xr:uid="{C91C149C-FE3F-4D44-99A1-A0398B480A35}"/>
    <cellStyle name="Normal 10 6 2 2 2" xfId="5412" xr:uid="{B3A3F980-43C4-4DD7-B75E-654885988B73}"/>
    <cellStyle name="Normal 10 6 2 3" xfId="3082" xr:uid="{40993ADD-B65E-47B5-B6D8-9F34AC5EA762}"/>
    <cellStyle name="Normal 10 6 2 3 2" xfId="6577" xr:uid="{2E206302-EAED-406E-BC0E-6869F14B1C5D}"/>
    <cellStyle name="Normal 10 6 2 4" xfId="4247" xr:uid="{4783BA6D-A099-40D3-9590-C8D320536ABD}"/>
    <cellStyle name="Normal 10 6 3" xfId="1334" xr:uid="{D357FCD4-CBE9-4BB9-91CD-7EE7307D1955}"/>
    <cellStyle name="Normal 10 6 3 2" xfId="4829" xr:uid="{E50D4F1C-0CCF-4B01-B057-8140135F4E2A}"/>
    <cellStyle name="Normal 10 6 4" xfId="2499" xr:uid="{7AD93239-5819-416B-AAC3-7B5F74721428}"/>
    <cellStyle name="Normal 10 6 4 2" xfId="5994" xr:uid="{3355C2AA-B1D8-4A54-A991-CF58A034A415}"/>
    <cellStyle name="Normal 10 6 5" xfId="3664" xr:uid="{A9BB0E47-88FB-4A96-B39F-B7E1882082EC}"/>
    <cellStyle name="Normal 10 7" xfId="309" xr:uid="{0B67BF17-800C-4FBD-8C17-DD4FCF772E25}"/>
    <cellStyle name="Normal 10 7 2" xfId="896" xr:uid="{4AE86943-6503-4DC6-B0B9-ADDB55171CB0}"/>
    <cellStyle name="Normal 10 7 2 2" xfId="2061" xr:uid="{0573F317-71E2-4E5D-B1DC-DB3A49707342}"/>
    <cellStyle name="Normal 10 7 2 2 2" xfId="5556" xr:uid="{7B1CA1B3-E032-41B9-B739-E4BF3C06278F}"/>
    <cellStyle name="Normal 10 7 2 3" xfId="3226" xr:uid="{BB385954-EB5C-4595-978E-1312C518BA60}"/>
    <cellStyle name="Normal 10 7 2 3 2" xfId="6721" xr:uid="{B084B3AA-4D02-472E-A0AE-D37AE6F93AEE}"/>
    <cellStyle name="Normal 10 7 2 4" xfId="4391" xr:uid="{81E1EFC2-414A-4E50-87E9-34D6D472CA15}"/>
    <cellStyle name="Normal 10 7 3" xfId="1478" xr:uid="{B90AA02B-E533-40F2-901F-8F4133CC7BB1}"/>
    <cellStyle name="Normal 10 7 3 2" xfId="4973" xr:uid="{745FE4CA-D03B-4DB1-A559-237315D19B40}"/>
    <cellStyle name="Normal 10 7 4" xfId="2643" xr:uid="{078ADA66-73C6-4BF1-8B80-0ED1F3698D70}"/>
    <cellStyle name="Normal 10 7 4 2" xfId="6138" xr:uid="{A02FD1AD-1CD8-4646-AF1B-00FDC7CC32B6}"/>
    <cellStyle name="Normal 10 7 5" xfId="3808" xr:uid="{8FB83D0D-D608-46D1-8B0D-68CDC9FD3212}"/>
    <cellStyle name="Normal 10 8" xfId="453" xr:uid="{7FB89762-D2A1-4D6C-A18F-BCCAC641B967}"/>
    <cellStyle name="Normal 10 8 2" xfId="1040" xr:uid="{B8089578-DB4C-48BA-9743-03379CF1055D}"/>
    <cellStyle name="Normal 10 8 2 2" xfId="2205" xr:uid="{2EE48BB5-9774-4D53-9A25-942A454DDC2D}"/>
    <cellStyle name="Normal 10 8 2 2 2" xfId="5700" xr:uid="{03705FA0-8CE8-44A1-8388-05EA86C47B64}"/>
    <cellStyle name="Normal 10 8 2 3" xfId="3370" xr:uid="{6DD907C5-27DF-4225-A81E-98470CDB9460}"/>
    <cellStyle name="Normal 10 8 2 3 2" xfId="6865" xr:uid="{48357408-453A-4ACF-8F5C-016BE50A0215}"/>
    <cellStyle name="Normal 10 8 2 4" xfId="4535" xr:uid="{BA85756B-C47B-43B0-9CBB-C46B02D7B817}"/>
    <cellStyle name="Normal 10 8 3" xfId="1622" xr:uid="{1BD0D1E6-5685-44DC-87D4-412524BA39DC}"/>
    <cellStyle name="Normal 10 8 3 2" xfId="5117" xr:uid="{4318FED5-8925-4270-9D9A-96CEAFDBF495}"/>
    <cellStyle name="Normal 10 8 4" xfId="2787" xr:uid="{785FFA66-100F-4BB3-BD45-B444172A934D}"/>
    <cellStyle name="Normal 10 8 4 2" xfId="6282" xr:uid="{67C3C05E-B638-4E27-877D-46333EB77FCD}"/>
    <cellStyle name="Normal 10 8 5" xfId="3952" xr:uid="{55A9039E-3B2A-4F5E-A7DA-B4E56069781D}"/>
    <cellStyle name="Normal 10 9" xfId="608" xr:uid="{9D25DC43-AE2C-42A4-918A-076C08DA7EE7}"/>
    <cellStyle name="Normal 10 9 2" xfId="1773" xr:uid="{F8719F10-63C7-4B54-A622-E62913822DE1}"/>
    <cellStyle name="Normal 10 9 2 2" xfId="5268" xr:uid="{57D36E4C-A317-488B-9307-E4818B1B7B9A}"/>
    <cellStyle name="Normal 10 9 3" xfId="2938" xr:uid="{E07E994F-7BB7-40D9-B5D0-20989914B36B}"/>
    <cellStyle name="Normal 10 9 3 2" xfId="6433" xr:uid="{7D3495E4-83EB-454D-B33F-4495715ABDBE}"/>
    <cellStyle name="Normal 10 9 4" xfId="4103" xr:uid="{8FE8B0A8-E16A-4712-B4D9-C294FEE56B30}"/>
    <cellStyle name="Normal 11" xfId="15" xr:uid="{00000000-0005-0000-0000-000008000000}"/>
    <cellStyle name="Normal 11 10" xfId="1191" xr:uid="{D9F420E8-B39B-490A-81DF-FAC7AFC0C6BE}"/>
    <cellStyle name="Normal 11 10 2" xfId="4686" xr:uid="{BF97A642-C3D2-4628-916B-5B3D317F63E8}"/>
    <cellStyle name="Normal 11 11" xfId="2356" xr:uid="{8F92BF68-8B0B-46D6-9D4B-59FC0224027A}"/>
    <cellStyle name="Normal 11 11 2" xfId="5851" xr:uid="{C5BBEB83-AB9A-43D1-91A8-A0F945F8E297}"/>
    <cellStyle name="Normal 11 12" xfId="3521" xr:uid="{0AB3F75F-1C50-4213-882A-7359CFF6EB52}"/>
    <cellStyle name="Normal 11 2" xfId="27" xr:uid="{00000000-0005-0000-0000-000009000000}"/>
    <cellStyle name="Normal 11 2 10" xfId="2368" xr:uid="{9041D2BF-12F6-4E40-B019-B95161E0F08D}"/>
    <cellStyle name="Normal 11 2 10 2" xfId="5863" xr:uid="{9AEC6008-3EBF-443A-93CF-23244A641FB1}"/>
    <cellStyle name="Normal 11 2 11" xfId="3533" xr:uid="{E56C381F-D3E2-4AE6-B1ED-1D0405289F11}"/>
    <cellStyle name="Normal 11 2 2" xfId="58" xr:uid="{00000000-0005-0000-0000-00000A000000}"/>
    <cellStyle name="Normal 11 2 2 10" xfId="3557" xr:uid="{7D6E8E01-BCE9-464F-BFBF-FA908A51D78B}"/>
    <cellStyle name="Normal 11 2 2 2" xfId="106" xr:uid="{12A8B9AF-7B8F-4FE1-BC17-D3CC012D6FF6}"/>
    <cellStyle name="Normal 11 2 2 2 2" xfId="250" xr:uid="{14ECCD3B-0974-4D30-B6DC-67F552A1CD70}"/>
    <cellStyle name="Normal 11 2 2 2 2 2" xfId="837" xr:uid="{61981971-F1E7-435A-A338-B1E591587D6C}"/>
    <cellStyle name="Normal 11 2 2 2 2 2 2" xfId="2002" xr:uid="{5CE9F94D-2357-415A-8696-A2C8133F1ED9}"/>
    <cellStyle name="Normal 11 2 2 2 2 2 2 2" xfId="5497" xr:uid="{A75B08EA-05E6-46BB-9BE4-62020D90A564}"/>
    <cellStyle name="Normal 11 2 2 2 2 2 3" xfId="3167" xr:uid="{7991DEF0-0606-446B-B609-0425B8F9E5BF}"/>
    <cellStyle name="Normal 11 2 2 2 2 2 3 2" xfId="6662" xr:uid="{0A4DA5AE-99BF-463C-95D6-912AE2E3CF5F}"/>
    <cellStyle name="Normal 11 2 2 2 2 2 4" xfId="4332" xr:uid="{F480D612-353B-46B8-810B-A9AE2648C93F}"/>
    <cellStyle name="Normal 11 2 2 2 2 3" xfId="1419" xr:uid="{CEFA48D4-B9DE-4D8B-956F-4D111F9C3540}"/>
    <cellStyle name="Normal 11 2 2 2 2 3 2" xfId="4914" xr:uid="{EED34DA3-FC98-4026-A85E-E273BD46E3A1}"/>
    <cellStyle name="Normal 11 2 2 2 2 4" xfId="2584" xr:uid="{DEB9BEB8-AAFA-4BB2-85AF-3CC4CCB2AD3A}"/>
    <cellStyle name="Normal 11 2 2 2 2 4 2" xfId="6079" xr:uid="{C87DF5DD-EEE9-41AA-A7A5-7A22639BE092}"/>
    <cellStyle name="Normal 11 2 2 2 2 5" xfId="3749" xr:uid="{FBE1A5E5-F87D-4A0B-BBBC-214F3D92D56F}"/>
    <cellStyle name="Normal 11 2 2 2 3" xfId="394" xr:uid="{A1409AD6-EF2E-4B76-B116-4FA34DC1E1C5}"/>
    <cellStyle name="Normal 11 2 2 2 3 2" xfId="981" xr:uid="{FCA8C5A3-22BD-4D4A-9122-5B75B4F6E4E5}"/>
    <cellStyle name="Normal 11 2 2 2 3 2 2" xfId="2146" xr:uid="{C0D7F876-083B-4062-B84A-7C70563D0BEE}"/>
    <cellStyle name="Normal 11 2 2 2 3 2 2 2" xfId="5641" xr:uid="{E5F0FAF7-CBAD-403D-B60B-BE1C95A7ADE8}"/>
    <cellStyle name="Normal 11 2 2 2 3 2 3" xfId="3311" xr:uid="{0044228F-F467-46E7-B9B3-B84A28DF6CEE}"/>
    <cellStyle name="Normal 11 2 2 2 3 2 3 2" xfId="6806" xr:uid="{2E83451E-46DB-4107-9784-08BD41953B0D}"/>
    <cellStyle name="Normal 11 2 2 2 3 2 4" xfId="4476" xr:uid="{5FBE169B-1CFD-49E7-B13A-9CE420F13646}"/>
    <cellStyle name="Normal 11 2 2 2 3 3" xfId="1563" xr:uid="{194539EE-CFAE-462D-83EF-AC968F544D89}"/>
    <cellStyle name="Normal 11 2 2 2 3 3 2" xfId="5058" xr:uid="{2E616C9A-59D0-47C4-985D-8D474AF425FE}"/>
    <cellStyle name="Normal 11 2 2 2 3 4" xfId="2728" xr:uid="{12494316-FEE8-4498-9C6E-7CFAFF56A9FD}"/>
    <cellStyle name="Normal 11 2 2 2 3 4 2" xfId="6223" xr:uid="{09B91FD3-DB08-4B48-A06C-1A90B4ADC29D}"/>
    <cellStyle name="Normal 11 2 2 2 3 5" xfId="3893" xr:uid="{9E94493A-FAD9-45E9-8375-5AB10576C5C0}"/>
    <cellStyle name="Normal 11 2 2 2 4" xfId="538" xr:uid="{8F5491CA-BB15-4962-8340-8629DE5A782B}"/>
    <cellStyle name="Normal 11 2 2 2 4 2" xfId="1125" xr:uid="{CF4B9BB3-8771-4E6C-8647-B965FD2DFA45}"/>
    <cellStyle name="Normal 11 2 2 2 4 2 2" xfId="2290" xr:uid="{7064F84A-658E-49D1-B99E-F5E15AB6C919}"/>
    <cellStyle name="Normal 11 2 2 2 4 2 2 2" xfId="5785" xr:uid="{CA1F7697-0058-4805-AF7B-3EDDEEE5B117}"/>
    <cellStyle name="Normal 11 2 2 2 4 2 3" xfId="3455" xr:uid="{2EA14EA5-F1BD-408A-9669-B813C46BBB8D}"/>
    <cellStyle name="Normal 11 2 2 2 4 2 3 2" xfId="6950" xr:uid="{7425644B-F5DC-47FB-8E44-AF9929C4CE4A}"/>
    <cellStyle name="Normal 11 2 2 2 4 2 4" xfId="4620" xr:uid="{9A133C68-5796-4BCC-9B6F-0610708F2513}"/>
    <cellStyle name="Normal 11 2 2 2 4 3" xfId="1707" xr:uid="{8D7300E7-9835-440D-8FBE-2D8A16C25FC0}"/>
    <cellStyle name="Normal 11 2 2 2 4 3 2" xfId="5202" xr:uid="{A01CF5F3-C046-45B6-8C87-0A1584CD5E14}"/>
    <cellStyle name="Normal 11 2 2 2 4 4" xfId="2872" xr:uid="{B543BC45-CB69-453B-B44E-216E843782DC}"/>
    <cellStyle name="Normal 11 2 2 2 4 4 2" xfId="6367" xr:uid="{784C65B2-C35F-4AEE-BB37-C81F0637602C}"/>
    <cellStyle name="Normal 11 2 2 2 4 5" xfId="4037" xr:uid="{F35A2F16-9148-4B05-B269-B5D70ECA0E7B}"/>
    <cellStyle name="Normal 11 2 2 2 5" xfId="693" xr:uid="{5A47AFF3-8DBE-45B7-937F-723E72D457CC}"/>
    <cellStyle name="Normal 11 2 2 2 5 2" xfId="1858" xr:uid="{72F90552-D34C-4629-98D3-B51751431D56}"/>
    <cellStyle name="Normal 11 2 2 2 5 2 2" xfId="5353" xr:uid="{FCD61F11-9300-4C8C-9DA9-73CB831A9587}"/>
    <cellStyle name="Normal 11 2 2 2 5 3" xfId="3023" xr:uid="{86F98C61-5463-46C1-8B31-12B8DDDA3F4D}"/>
    <cellStyle name="Normal 11 2 2 2 5 3 2" xfId="6518" xr:uid="{D785FC26-9068-4A19-BA7E-DCF545C6512D}"/>
    <cellStyle name="Normal 11 2 2 2 5 4" xfId="4188" xr:uid="{F56336FD-3EBA-40F6-84B5-A5C0D9390BFF}"/>
    <cellStyle name="Normal 11 2 2 2 6" xfId="1275" xr:uid="{DB52189D-87C7-4A74-9162-9321B39E0018}"/>
    <cellStyle name="Normal 11 2 2 2 6 2" xfId="4770" xr:uid="{D009D435-8CB8-4721-B4B5-D614EC39D43A}"/>
    <cellStyle name="Normal 11 2 2 2 7" xfId="2440" xr:uid="{243A1304-F748-42DB-A2C5-E505C0D8866B}"/>
    <cellStyle name="Normal 11 2 2 2 7 2" xfId="5935" xr:uid="{4FB9ECC3-98C7-462F-B5F4-DAE9512765D9}"/>
    <cellStyle name="Normal 11 2 2 2 8" xfId="3605" xr:uid="{E98E8EB9-B60C-4E93-A49E-D3CA9D00BD9E}"/>
    <cellStyle name="Normal 11 2 2 3" xfId="154" xr:uid="{54C63FD4-3B8C-4A4A-9633-B6927C319744}"/>
    <cellStyle name="Normal 11 2 2 3 2" xfId="298" xr:uid="{0B108E88-E2CC-49DB-BC5D-6E78656E2A0C}"/>
    <cellStyle name="Normal 11 2 2 3 2 2" xfId="885" xr:uid="{23B1C9F1-9410-4677-97DB-3BCA5C7810CE}"/>
    <cellStyle name="Normal 11 2 2 3 2 2 2" xfId="2050" xr:uid="{C5D89338-884D-4B43-90E2-0B5A0E010445}"/>
    <cellStyle name="Normal 11 2 2 3 2 2 2 2" xfId="5545" xr:uid="{F8622AFF-7D5C-4765-8C4E-D39084904C7E}"/>
    <cellStyle name="Normal 11 2 2 3 2 2 3" xfId="3215" xr:uid="{C69F11F6-1EB6-496D-9956-0D0587A901A7}"/>
    <cellStyle name="Normal 11 2 2 3 2 2 3 2" xfId="6710" xr:uid="{3F90AA78-70E8-4A1A-BBD2-B833DE15048B}"/>
    <cellStyle name="Normal 11 2 2 3 2 2 4" xfId="4380" xr:uid="{42AC8451-B8BB-434A-B913-22F1F13DC873}"/>
    <cellStyle name="Normal 11 2 2 3 2 3" xfId="1467" xr:uid="{85085FAC-20A5-4C47-926A-E008F83EA157}"/>
    <cellStyle name="Normal 11 2 2 3 2 3 2" xfId="4962" xr:uid="{9BAD7DFC-A093-409B-8F2A-F7C7FA4058D0}"/>
    <cellStyle name="Normal 11 2 2 3 2 4" xfId="2632" xr:uid="{AEB35EC1-E07F-4E71-B2C5-00E99F5CE67C}"/>
    <cellStyle name="Normal 11 2 2 3 2 4 2" xfId="6127" xr:uid="{DFE09B4C-AAE7-4FC2-B3C8-E9CD8A451967}"/>
    <cellStyle name="Normal 11 2 2 3 2 5" xfId="3797" xr:uid="{429FFE7C-9182-4059-8940-2546F7FE5344}"/>
    <cellStyle name="Normal 11 2 2 3 3" xfId="442" xr:uid="{A7B97BC1-7C77-4393-AF2B-41DE6876C701}"/>
    <cellStyle name="Normal 11 2 2 3 3 2" xfId="1029" xr:uid="{7FEE069E-0729-4855-B96D-5418F3E95518}"/>
    <cellStyle name="Normal 11 2 2 3 3 2 2" xfId="2194" xr:uid="{02013778-7E07-4252-9142-B938FF4311BC}"/>
    <cellStyle name="Normal 11 2 2 3 3 2 2 2" xfId="5689" xr:uid="{12FBD4C8-CDF6-49EF-8FAB-890EAEC84295}"/>
    <cellStyle name="Normal 11 2 2 3 3 2 3" xfId="3359" xr:uid="{CEA1CFF4-2356-4153-A9C7-146EA16ED60F}"/>
    <cellStyle name="Normal 11 2 2 3 3 2 3 2" xfId="6854" xr:uid="{DB3DFEC2-B147-4A11-82CA-7B187051E29F}"/>
    <cellStyle name="Normal 11 2 2 3 3 2 4" xfId="4524" xr:uid="{1937B189-ED63-4889-A682-575B211C1BED}"/>
    <cellStyle name="Normal 11 2 2 3 3 3" xfId="1611" xr:uid="{6FB71FDC-8DE0-4234-93D6-799D878E9065}"/>
    <cellStyle name="Normal 11 2 2 3 3 3 2" xfId="5106" xr:uid="{79F21B01-0D93-4E21-B166-B211C7E33087}"/>
    <cellStyle name="Normal 11 2 2 3 3 4" xfId="2776" xr:uid="{3D589F25-EFF2-4457-82D5-F74D97B7FB3E}"/>
    <cellStyle name="Normal 11 2 2 3 3 4 2" xfId="6271" xr:uid="{76F8A5D4-B2DC-4703-9903-18ACA40D54E3}"/>
    <cellStyle name="Normal 11 2 2 3 3 5" xfId="3941" xr:uid="{B2E0B057-6256-49F1-9572-CEDBD91D5AD0}"/>
    <cellStyle name="Normal 11 2 2 3 4" xfId="586" xr:uid="{0EDB4C88-A610-4CAA-91B1-70205714F088}"/>
    <cellStyle name="Normal 11 2 2 3 4 2" xfId="1173" xr:uid="{44127D7E-1775-4761-9328-34BDF4B5EEA3}"/>
    <cellStyle name="Normal 11 2 2 3 4 2 2" xfId="2338" xr:uid="{1153826B-6789-428F-B920-55E83FC68FAD}"/>
    <cellStyle name="Normal 11 2 2 3 4 2 2 2" xfId="5833" xr:uid="{6332A879-CE16-4149-A0A9-783FDA6E67B7}"/>
    <cellStyle name="Normal 11 2 2 3 4 2 3" xfId="3503" xr:uid="{37C1481B-0AFA-476D-BCF8-4017C9F8D2E7}"/>
    <cellStyle name="Normal 11 2 2 3 4 2 3 2" xfId="6998" xr:uid="{570A2992-960A-4DBC-B34F-836810CB2230}"/>
    <cellStyle name="Normal 11 2 2 3 4 2 4" xfId="4668" xr:uid="{B4D27111-268A-4FBE-A0A7-DFFEF2765854}"/>
    <cellStyle name="Normal 11 2 2 3 4 3" xfId="1755" xr:uid="{19162227-4DEA-4B8B-901A-42D3C58CA5F0}"/>
    <cellStyle name="Normal 11 2 2 3 4 3 2" xfId="5250" xr:uid="{078F0A13-714B-4530-9031-058139CE1B84}"/>
    <cellStyle name="Normal 11 2 2 3 4 4" xfId="2920" xr:uid="{862DC1F9-EBE5-4E69-B36E-A0521599ADA7}"/>
    <cellStyle name="Normal 11 2 2 3 4 4 2" xfId="6415" xr:uid="{3051C34A-2193-4A8B-ABF0-DEA1FC1E1E54}"/>
    <cellStyle name="Normal 11 2 2 3 4 5" xfId="4085" xr:uid="{354FA44F-FE88-4420-AA69-F8B831AD1863}"/>
    <cellStyle name="Normal 11 2 2 3 5" xfId="741" xr:uid="{4AF728EC-2D11-41A2-840D-A6FC60414EED}"/>
    <cellStyle name="Normal 11 2 2 3 5 2" xfId="1906" xr:uid="{10BE9B21-D632-470E-97FB-656786DCCA3B}"/>
    <cellStyle name="Normal 11 2 2 3 5 2 2" xfId="5401" xr:uid="{CC3BCD8F-E9FA-4771-90E0-F65A0FE9F8C0}"/>
    <cellStyle name="Normal 11 2 2 3 5 3" xfId="3071" xr:uid="{FE1C2728-E6CF-4DF3-9D06-C0A2FF942441}"/>
    <cellStyle name="Normal 11 2 2 3 5 3 2" xfId="6566" xr:uid="{F5414943-DD6A-4509-A6AF-96C8A152DE9B}"/>
    <cellStyle name="Normal 11 2 2 3 5 4" xfId="4236" xr:uid="{81C9EDBD-0BE5-4DF2-99C4-DD360ADA9A71}"/>
    <cellStyle name="Normal 11 2 2 3 6" xfId="1323" xr:uid="{C6A21642-DF73-4C08-84C1-4C646B24E8FC}"/>
    <cellStyle name="Normal 11 2 2 3 6 2" xfId="4818" xr:uid="{2DAB307E-4259-4B20-AB30-6055DC73CBF6}"/>
    <cellStyle name="Normal 11 2 2 3 7" xfId="2488" xr:uid="{60ACC967-F1D4-4CE9-8590-B05A2FA66524}"/>
    <cellStyle name="Normal 11 2 2 3 7 2" xfId="5983" xr:uid="{B37F1E43-A551-477D-ADFD-0AC8E9CC3C80}"/>
    <cellStyle name="Normal 11 2 2 3 8" xfId="3653" xr:uid="{F0ABFD92-DA72-45A0-94BE-F96DD517DCB7}"/>
    <cellStyle name="Normal 11 2 2 4" xfId="202" xr:uid="{FFFED01C-731D-4294-B26B-3FC54D96BB54}"/>
    <cellStyle name="Normal 11 2 2 4 2" xfId="789" xr:uid="{340BE1B9-118F-406B-A83C-13FBFBD97833}"/>
    <cellStyle name="Normal 11 2 2 4 2 2" xfId="1954" xr:uid="{DADB545B-0EDC-4206-A8D0-30305BF53A7C}"/>
    <cellStyle name="Normal 11 2 2 4 2 2 2" xfId="5449" xr:uid="{6A5A8A7F-A346-475B-8013-5A5D22F7652E}"/>
    <cellStyle name="Normal 11 2 2 4 2 3" xfId="3119" xr:uid="{F968A502-E686-4577-A5C0-3EB5114B6C0A}"/>
    <cellStyle name="Normal 11 2 2 4 2 3 2" xfId="6614" xr:uid="{EE12E300-3299-43B0-9C6B-645FB3B39722}"/>
    <cellStyle name="Normal 11 2 2 4 2 4" xfId="4284" xr:uid="{1D792C6B-0D27-4206-BD20-9EAE5B90B725}"/>
    <cellStyle name="Normal 11 2 2 4 3" xfId="1371" xr:uid="{913811A3-3200-498E-B27A-84F6B5EE4447}"/>
    <cellStyle name="Normal 11 2 2 4 3 2" xfId="4866" xr:uid="{572BC7CF-40BD-497E-9CE5-E151873257DE}"/>
    <cellStyle name="Normal 11 2 2 4 4" xfId="2536" xr:uid="{90215E97-414F-4547-8DB5-59D51ADE7522}"/>
    <cellStyle name="Normal 11 2 2 4 4 2" xfId="6031" xr:uid="{AAAB537B-3D5F-48DF-A26F-C381EE1686A2}"/>
    <cellStyle name="Normal 11 2 2 4 5" xfId="3701" xr:uid="{9A4DBB4D-033F-470F-9A90-9310D5BE5419}"/>
    <cellStyle name="Normal 11 2 2 5" xfId="346" xr:uid="{39C59797-9C94-41F2-BDC8-91147EFB31B3}"/>
    <cellStyle name="Normal 11 2 2 5 2" xfId="933" xr:uid="{4C41935E-222A-410F-85FA-C9AB22D19FD3}"/>
    <cellStyle name="Normal 11 2 2 5 2 2" xfId="2098" xr:uid="{AB496C64-1930-4DAB-9D59-D193E6B13832}"/>
    <cellStyle name="Normal 11 2 2 5 2 2 2" xfId="5593" xr:uid="{B2E5F599-B118-4F84-9E6F-B118ABBD952F}"/>
    <cellStyle name="Normal 11 2 2 5 2 3" xfId="3263" xr:uid="{3C0C5BD8-7380-4B1D-A458-A66965F653A2}"/>
    <cellStyle name="Normal 11 2 2 5 2 3 2" xfId="6758" xr:uid="{2D60B599-A10B-4D88-B9E7-2AE1FD2AEBD8}"/>
    <cellStyle name="Normal 11 2 2 5 2 4" xfId="4428" xr:uid="{C884BDC4-3DC5-44C7-9830-8D2EF723C983}"/>
    <cellStyle name="Normal 11 2 2 5 3" xfId="1515" xr:uid="{2D778F94-F0F2-4171-99C1-43B0895925D7}"/>
    <cellStyle name="Normal 11 2 2 5 3 2" xfId="5010" xr:uid="{4F09170F-A24A-4E33-AD3D-D40CC356B802}"/>
    <cellStyle name="Normal 11 2 2 5 4" xfId="2680" xr:uid="{CDBAE28D-06BF-4480-80F8-664894175DBF}"/>
    <cellStyle name="Normal 11 2 2 5 4 2" xfId="6175" xr:uid="{FD2DADEF-CFB3-460A-BA1D-B36274372697}"/>
    <cellStyle name="Normal 11 2 2 5 5" xfId="3845" xr:uid="{F5DE289E-9240-40BE-8CBF-50420A362F2A}"/>
    <cellStyle name="Normal 11 2 2 6" xfId="490" xr:uid="{E6F6AD92-D05D-422A-A8B2-114347CE9ED8}"/>
    <cellStyle name="Normal 11 2 2 6 2" xfId="1077" xr:uid="{E6C6DF3A-2B54-45EE-9FF8-A1A3ABB3D9F2}"/>
    <cellStyle name="Normal 11 2 2 6 2 2" xfId="2242" xr:uid="{0CCAC93E-3BDA-45AF-BB04-F1D1F46B91DF}"/>
    <cellStyle name="Normal 11 2 2 6 2 2 2" xfId="5737" xr:uid="{E12A7A01-6BAE-4AEF-A07A-08145E2E47EE}"/>
    <cellStyle name="Normal 11 2 2 6 2 3" xfId="3407" xr:uid="{9BECBBB6-FAB8-4BD9-A087-C583683DA87A}"/>
    <cellStyle name="Normal 11 2 2 6 2 3 2" xfId="6902" xr:uid="{E0146A39-5015-43BA-9C99-19A36A87931F}"/>
    <cellStyle name="Normal 11 2 2 6 2 4" xfId="4572" xr:uid="{00F092E8-6085-4D7B-838C-C994B66296D4}"/>
    <cellStyle name="Normal 11 2 2 6 3" xfId="1659" xr:uid="{86B2E6BB-7688-4B5F-807B-48A0808EFB81}"/>
    <cellStyle name="Normal 11 2 2 6 3 2" xfId="5154" xr:uid="{CD917460-D18C-4A29-A447-696BA563CB00}"/>
    <cellStyle name="Normal 11 2 2 6 4" xfId="2824" xr:uid="{AFE61067-4DAA-4136-B1D4-BCF55B043620}"/>
    <cellStyle name="Normal 11 2 2 6 4 2" xfId="6319" xr:uid="{8D5FB7C1-A85E-4A6D-93A5-FBFF7FD094A2}"/>
    <cellStyle name="Normal 11 2 2 6 5" xfId="3989" xr:uid="{E0941ADD-82C3-4721-B599-19122DBFB679}"/>
    <cellStyle name="Normal 11 2 2 7" xfId="645" xr:uid="{141974BB-38B7-4A4A-BFF5-416FAC103F8D}"/>
    <cellStyle name="Normal 11 2 2 7 2" xfId="1810" xr:uid="{216EEAD2-5025-49AF-8D28-BEFD5E7BC755}"/>
    <cellStyle name="Normal 11 2 2 7 2 2" xfId="5305" xr:uid="{D66D02B1-7FDB-4D32-A0D1-5170B0519595}"/>
    <cellStyle name="Normal 11 2 2 7 3" xfId="2975" xr:uid="{8CDB39B3-6A14-4A9A-9AAC-EA0A88EB2449}"/>
    <cellStyle name="Normal 11 2 2 7 3 2" xfId="6470" xr:uid="{9668AE6A-06FB-4509-B0BF-7EB0FF3F147D}"/>
    <cellStyle name="Normal 11 2 2 7 4" xfId="4140" xr:uid="{57B07D95-6061-4A28-93C3-71F86B37E783}"/>
    <cellStyle name="Normal 11 2 2 8" xfId="1227" xr:uid="{AB9838E6-5C55-4895-BB0F-E58525999763}"/>
    <cellStyle name="Normal 11 2 2 8 2" xfId="4722" xr:uid="{DCE9D0FF-1A63-4AC1-9438-CDECEABCCEC3}"/>
    <cellStyle name="Normal 11 2 2 9" xfId="2392" xr:uid="{F647116F-DCFC-4DA0-8F94-142216964EF7}"/>
    <cellStyle name="Normal 11 2 2 9 2" xfId="5887" xr:uid="{A21DC344-7369-4F43-B081-1040B78B085E}"/>
    <cellStyle name="Normal 11 2 3" xfId="82" xr:uid="{9A62F47D-7EB1-4731-BFAB-D2AE05EE403D}"/>
    <cellStyle name="Normal 11 2 3 2" xfId="226" xr:uid="{A87640C4-C23B-470C-8592-6274DF6D249C}"/>
    <cellStyle name="Normal 11 2 3 2 2" xfId="813" xr:uid="{4D39D58F-979F-4C04-A122-0230CC0709A9}"/>
    <cellStyle name="Normal 11 2 3 2 2 2" xfId="1978" xr:uid="{325177C3-EC3D-43D6-83F5-D1CE3DB99788}"/>
    <cellStyle name="Normal 11 2 3 2 2 2 2" xfId="5473" xr:uid="{2F41AAC1-C955-40C4-97BF-9B9E7946A75A}"/>
    <cellStyle name="Normal 11 2 3 2 2 3" xfId="3143" xr:uid="{B2BDF972-DE74-42D6-ACCF-49727A140A8E}"/>
    <cellStyle name="Normal 11 2 3 2 2 3 2" xfId="6638" xr:uid="{463FE62B-AAE4-49F2-9DDB-EF27E7F41BF0}"/>
    <cellStyle name="Normal 11 2 3 2 2 4" xfId="4308" xr:uid="{D46894A0-1F4D-4486-9982-6DB6C687906F}"/>
    <cellStyle name="Normal 11 2 3 2 3" xfId="1395" xr:uid="{2A4C9D24-50D7-483B-8EC9-320ECA7101F2}"/>
    <cellStyle name="Normal 11 2 3 2 3 2" xfId="4890" xr:uid="{44B66991-873B-45FE-B725-CD7C076A277E}"/>
    <cellStyle name="Normal 11 2 3 2 4" xfId="2560" xr:uid="{942F4D28-114F-47B3-9B3F-A0DD8919A5CE}"/>
    <cellStyle name="Normal 11 2 3 2 4 2" xfId="6055" xr:uid="{B97EAF67-71E4-47BA-85B5-AFCE66598D64}"/>
    <cellStyle name="Normal 11 2 3 2 5" xfId="3725" xr:uid="{91D6986C-A65C-4BF4-A75B-6342A86415A9}"/>
    <cellStyle name="Normal 11 2 3 3" xfId="370" xr:uid="{080F26D0-3E66-4132-9E72-BCEAEB4488FC}"/>
    <cellStyle name="Normal 11 2 3 3 2" xfId="957" xr:uid="{4D15183C-931E-41AF-BDEC-C56287DE2D16}"/>
    <cellStyle name="Normal 11 2 3 3 2 2" xfId="2122" xr:uid="{605BCF05-1103-471A-8D17-D00D5C589508}"/>
    <cellStyle name="Normal 11 2 3 3 2 2 2" xfId="5617" xr:uid="{0C1CB441-40BF-466B-BC8A-B800A268A0A0}"/>
    <cellStyle name="Normal 11 2 3 3 2 3" xfId="3287" xr:uid="{476E5184-C097-4612-9BE5-34FD448B9CDB}"/>
    <cellStyle name="Normal 11 2 3 3 2 3 2" xfId="6782" xr:uid="{588B58FC-5547-46B3-8960-B6309A62873A}"/>
    <cellStyle name="Normal 11 2 3 3 2 4" xfId="4452" xr:uid="{E1DCFD1F-E153-4193-BAB1-397CA2AD7AD4}"/>
    <cellStyle name="Normal 11 2 3 3 3" xfId="1539" xr:uid="{47E4815D-8F09-4AC0-AB53-9BAC57ED42A9}"/>
    <cellStyle name="Normal 11 2 3 3 3 2" xfId="5034" xr:uid="{E7FF327B-2F38-4B63-B8AD-A52850A836D5}"/>
    <cellStyle name="Normal 11 2 3 3 4" xfId="2704" xr:uid="{FDC43571-0627-4DC4-8988-95A11BFBB5F1}"/>
    <cellStyle name="Normal 11 2 3 3 4 2" xfId="6199" xr:uid="{3DD61715-B4D8-42CC-B564-1AA293CC7917}"/>
    <cellStyle name="Normal 11 2 3 3 5" xfId="3869" xr:uid="{F45B48D8-EE7D-48D0-8D9E-7BE6BF8D6D3D}"/>
    <cellStyle name="Normal 11 2 3 4" xfId="514" xr:uid="{8A472906-C3E2-4486-92F7-961AB8DB288F}"/>
    <cellStyle name="Normal 11 2 3 4 2" xfId="1101" xr:uid="{C60291B0-EE18-42D4-9ED1-8386C2FE3DDA}"/>
    <cellStyle name="Normal 11 2 3 4 2 2" xfId="2266" xr:uid="{8C65CB11-A4E3-45CD-B084-0A9EA10A09E3}"/>
    <cellStyle name="Normal 11 2 3 4 2 2 2" xfId="5761" xr:uid="{24E88E02-7CCE-440E-8A89-1E3A18F1146E}"/>
    <cellStyle name="Normal 11 2 3 4 2 3" xfId="3431" xr:uid="{2F044503-82C3-4F88-BCD6-7E340822F21F}"/>
    <cellStyle name="Normal 11 2 3 4 2 3 2" xfId="6926" xr:uid="{286FE97E-6ABF-4290-945A-F5B3AD3D5ACB}"/>
    <cellStyle name="Normal 11 2 3 4 2 4" xfId="4596" xr:uid="{9C84B810-9643-4B27-A467-D78318083C9A}"/>
    <cellStyle name="Normal 11 2 3 4 3" xfId="1683" xr:uid="{74170BAA-418A-40F6-BFA1-F562261A741F}"/>
    <cellStyle name="Normal 11 2 3 4 3 2" xfId="5178" xr:uid="{39E4758A-5444-4E37-A290-2968DBBBA5C5}"/>
    <cellStyle name="Normal 11 2 3 4 4" xfId="2848" xr:uid="{9708CDFE-D0CF-4FCB-A875-2E0CBBE4E12B}"/>
    <cellStyle name="Normal 11 2 3 4 4 2" xfId="6343" xr:uid="{40929B4D-C632-4AAA-B832-1C655EFF4E34}"/>
    <cellStyle name="Normal 11 2 3 4 5" xfId="4013" xr:uid="{F088C24C-B3DF-4558-ADCD-E71DC001F71B}"/>
    <cellStyle name="Normal 11 2 3 5" xfId="669" xr:uid="{33AE5088-7699-4BC1-A047-0CB88CA28F04}"/>
    <cellStyle name="Normal 11 2 3 5 2" xfId="1834" xr:uid="{279EF54E-E56F-41F7-9F1B-79A32624C219}"/>
    <cellStyle name="Normal 11 2 3 5 2 2" xfId="5329" xr:uid="{B04FBA6B-3A2B-41DE-A83A-FCB320895826}"/>
    <cellStyle name="Normal 11 2 3 5 3" xfId="2999" xr:uid="{15CADAB8-953D-4754-9514-BDC316FA32A7}"/>
    <cellStyle name="Normal 11 2 3 5 3 2" xfId="6494" xr:uid="{11AE02FF-F32B-4588-983B-4B719054F40B}"/>
    <cellStyle name="Normal 11 2 3 5 4" xfId="4164" xr:uid="{36BA5066-5E1F-408C-B85E-F19A97C20BF1}"/>
    <cellStyle name="Normal 11 2 3 6" xfId="1251" xr:uid="{B869EE4A-BDC4-4176-B1AA-D15CB1AA6F7C}"/>
    <cellStyle name="Normal 11 2 3 6 2" xfId="4746" xr:uid="{ADBA55D0-9387-4EC0-9B35-5DB2837B5796}"/>
    <cellStyle name="Normal 11 2 3 7" xfId="2416" xr:uid="{4D56AF11-E15D-4E5A-A6BB-1F1972B41DE6}"/>
    <cellStyle name="Normal 11 2 3 7 2" xfId="5911" xr:uid="{5EC61413-F1A2-4AB5-B3F4-A8512D6FA093}"/>
    <cellStyle name="Normal 11 2 3 8" xfId="3581" xr:uid="{38A9C0D3-B831-40E4-9303-B2E4C8F8982D}"/>
    <cellStyle name="Normal 11 2 4" xfId="130" xr:uid="{9077E60D-9F99-406B-A4B0-7D664D019BA2}"/>
    <cellStyle name="Normal 11 2 4 2" xfId="274" xr:uid="{62D50435-286B-4351-8049-EDA1B2BC694A}"/>
    <cellStyle name="Normal 11 2 4 2 2" xfId="861" xr:uid="{B54863FB-B77E-480A-A0D3-1C314B141099}"/>
    <cellStyle name="Normal 11 2 4 2 2 2" xfId="2026" xr:uid="{010D87FC-426E-490B-A891-C4D31AE33F9C}"/>
    <cellStyle name="Normal 11 2 4 2 2 2 2" xfId="5521" xr:uid="{6A85A31B-F9F0-4C8A-8578-1F3C3CCE22ED}"/>
    <cellStyle name="Normal 11 2 4 2 2 3" xfId="3191" xr:uid="{E1FB2A72-F11D-4C0A-9E88-2B99462216F2}"/>
    <cellStyle name="Normal 11 2 4 2 2 3 2" xfId="6686" xr:uid="{0C6A9FDB-8E22-47B0-B6D4-E9177009602B}"/>
    <cellStyle name="Normal 11 2 4 2 2 4" xfId="4356" xr:uid="{B6693FA0-B569-4E7E-928C-07316AAFE671}"/>
    <cellStyle name="Normal 11 2 4 2 3" xfId="1443" xr:uid="{2827D513-422B-4AAD-BB61-E3D6BD719FEC}"/>
    <cellStyle name="Normal 11 2 4 2 3 2" xfId="4938" xr:uid="{1E20ACBD-D94C-41DE-91C6-53DA7B670176}"/>
    <cellStyle name="Normal 11 2 4 2 4" xfId="2608" xr:uid="{C4704391-CF87-43CE-A720-A89E22D9178A}"/>
    <cellStyle name="Normal 11 2 4 2 4 2" xfId="6103" xr:uid="{4B3BBFDF-3F55-47DB-BE96-49DAA037C195}"/>
    <cellStyle name="Normal 11 2 4 2 5" xfId="3773" xr:uid="{F5B55B81-E43F-4D27-897D-35C82B5D841E}"/>
    <cellStyle name="Normal 11 2 4 3" xfId="418" xr:uid="{88C1C6E7-9595-40B5-99DF-3F9030DCB332}"/>
    <cellStyle name="Normal 11 2 4 3 2" xfId="1005" xr:uid="{905EF430-0D8A-4F2A-B2BF-341685F6CC1F}"/>
    <cellStyle name="Normal 11 2 4 3 2 2" xfId="2170" xr:uid="{60B23DEE-7239-4E4C-9359-68A6F7E1C129}"/>
    <cellStyle name="Normal 11 2 4 3 2 2 2" xfId="5665" xr:uid="{FC93F481-022B-402C-9695-5B29D705C2B7}"/>
    <cellStyle name="Normal 11 2 4 3 2 3" xfId="3335" xr:uid="{028CB09F-F6C9-424E-B0C1-EB06CACAAB6E}"/>
    <cellStyle name="Normal 11 2 4 3 2 3 2" xfId="6830" xr:uid="{195384CB-32B8-45F9-9CBB-6FB8AAD35242}"/>
    <cellStyle name="Normal 11 2 4 3 2 4" xfId="4500" xr:uid="{ECC64F8F-9760-421A-B971-22B186BDE0F7}"/>
    <cellStyle name="Normal 11 2 4 3 3" xfId="1587" xr:uid="{A4BFFF1C-2F91-4F91-9CCD-0BDF7BB8539E}"/>
    <cellStyle name="Normal 11 2 4 3 3 2" xfId="5082" xr:uid="{B297AFA8-8A2B-40D6-A385-2BC58F24D320}"/>
    <cellStyle name="Normal 11 2 4 3 4" xfId="2752" xr:uid="{410EB451-3B10-400C-AB0B-1F50441496D9}"/>
    <cellStyle name="Normal 11 2 4 3 4 2" xfId="6247" xr:uid="{ACBD8C63-AEEE-477D-946C-CFDD46C24191}"/>
    <cellStyle name="Normal 11 2 4 3 5" xfId="3917" xr:uid="{9E855FD0-06F8-4BD7-AE68-77363BC5C542}"/>
    <cellStyle name="Normal 11 2 4 4" xfId="562" xr:uid="{EFD4E626-FD88-4336-BB3F-5962F6A2AA4A}"/>
    <cellStyle name="Normal 11 2 4 4 2" xfId="1149" xr:uid="{8008BEAD-A31C-4CA1-9EA4-BA78146DF726}"/>
    <cellStyle name="Normal 11 2 4 4 2 2" xfId="2314" xr:uid="{52BABF15-CCB7-46A9-8567-582AC704CC4F}"/>
    <cellStyle name="Normal 11 2 4 4 2 2 2" xfId="5809" xr:uid="{AC5584D2-E4EC-41F2-A662-821C615F28D3}"/>
    <cellStyle name="Normal 11 2 4 4 2 3" xfId="3479" xr:uid="{2B62EF2A-F7AA-4872-9370-D45BEC7AECF8}"/>
    <cellStyle name="Normal 11 2 4 4 2 3 2" xfId="6974" xr:uid="{0AA06EAA-0B2A-45E0-B9FA-68D2C73D51AC}"/>
    <cellStyle name="Normal 11 2 4 4 2 4" xfId="4644" xr:uid="{63D1889D-DEFC-40F7-ADEF-EF4976668F28}"/>
    <cellStyle name="Normal 11 2 4 4 3" xfId="1731" xr:uid="{18B11F31-A74B-4B42-92CE-0E383E0A4518}"/>
    <cellStyle name="Normal 11 2 4 4 3 2" xfId="5226" xr:uid="{9D8DB74B-B1B4-464A-B2A9-57AC0D3FEFA5}"/>
    <cellStyle name="Normal 11 2 4 4 4" xfId="2896" xr:uid="{80213189-4BCE-4065-8B20-CB751CD0BE79}"/>
    <cellStyle name="Normal 11 2 4 4 4 2" xfId="6391" xr:uid="{5E0834CB-982F-471B-8B5E-1A80C8CE227E}"/>
    <cellStyle name="Normal 11 2 4 4 5" xfId="4061" xr:uid="{2B6C4958-4513-4492-BFC4-1508339AC5DB}"/>
    <cellStyle name="Normal 11 2 4 5" xfId="717" xr:uid="{CE92CF1F-3DB4-4B90-B784-BBFBE29684F9}"/>
    <cellStyle name="Normal 11 2 4 5 2" xfId="1882" xr:uid="{076DCD00-51C1-4A7E-88FD-91E09FBDC216}"/>
    <cellStyle name="Normal 11 2 4 5 2 2" xfId="5377" xr:uid="{07FD9E84-3283-431C-B5DD-7231E55FCFA2}"/>
    <cellStyle name="Normal 11 2 4 5 3" xfId="3047" xr:uid="{44175EDB-D28B-47AB-8A23-CFC6DFF3EBDC}"/>
    <cellStyle name="Normal 11 2 4 5 3 2" xfId="6542" xr:uid="{F171BBC1-DA34-4F30-A59D-201A1893C7C2}"/>
    <cellStyle name="Normal 11 2 4 5 4" xfId="4212" xr:uid="{BC5C89EB-186C-42F1-AFE3-4769CD04DA8B}"/>
    <cellStyle name="Normal 11 2 4 6" xfId="1299" xr:uid="{7CB353EC-225B-40CA-BCE8-9CACE408F8C1}"/>
    <cellStyle name="Normal 11 2 4 6 2" xfId="4794" xr:uid="{C3910A43-66F6-4AA0-8EF0-C6C91B008457}"/>
    <cellStyle name="Normal 11 2 4 7" xfId="2464" xr:uid="{DB0DC8F2-BC52-4F0F-8BCF-92F2571A8269}"/>
    <cellStyle name="Normal 11 2 4 7 2" xfId="5959" xr:uid="{E4CD276F-4443-44F5-825A-4D015E2BDEE9}"/>
    <cellStyle name="Normal 11 2 4 8" xfId="3629" xr:uid="{0560887E-CD7A-43E0-969C-56F7B55C85F8}"/>
    <cellStyle name="Normal 11 2 5" xfId="178" xr:uid="{1C101364-E5CB-4DA1-8638-2CF395E35AAA}"/>
    <cellStyle name="Normal 11 2 5 2" xfId="765" xr:uid="{43EC7802-4BD9-4182-AA2A-393C05510CC8}"/>
    <cellStyle name="Normal 11 2 5 2 2" xfId="1930" xr:uid="{731C0AD0-CDD3-4240-8774-3EFB859C8F66}"/>
    <cellStyle name="Normal 11 2 5 2 2 2" xfId="5425" xr:uid="{2FE24349-226E-494B-943C-63A97C2C7F60}"/>
    <cellStyle name="Normal 11 2 5 2 3" xfId="3095" xr:uid="{B70CA8B3-A05D-41EF-B62D-15E6CCDCA9B9}"/>
    <cellStyle name="Normal 11 2 5 2 3 2" xfId="6590" xr:uid="{56DA5572-8896-4544-8890-83FAD29DC9E3}"/>
    <cellStyle name="Normal 11 2 5 2 4" xfId="4260" xr:uid="{3221321D-DA8D-4D0D-9851-AFB35B2856C5}"/>
    <cellStyle name="Normal 11 2 5 3" xfId="1347" xr:uid="{3B26F9EC-A1D4-442B-9834-57A05A97F404}"/>
    <cellStyle name="Normal 11 2 5 3 2" xfId="4842" xr:uid="{E4F7319D-C8DA-4FB5-90CB-C06923B8470F}"/>
    <cellStyle name="Normal 11 2 5 4" xfId="2512" xr:uid="{5508EDEF-719F-477F-9B00-BA42B69FE7E7}"/>
    <cellStyle name="Normal 11 2 5 4 2" xfId="6007" xr:uid="{258356BF-2ECC-4FAE-83FD-3F773A176850}"/>
    <cellStyle name="Normal 11 2 5 5" xfId="3677" xr:uid="{32EA257D-C48F-4F9D-A445-336ED88D8E4B}"/>
    <cellStyle name="Normal 11 2 6" xfId="322" xr:uid="{84D0821B-FD30-4053-9087-A3B73A841B10}"/>
    <cellStyle name="Normal 11 2 6 2" xfId="909" xr:uid="{FB0D4385-82E6-4ED7-9930-B4E83AE73AEA}"/>
    <cellStyle name="Normal 11 2 6 2 2" xfId="2074" xr:uid="{B446B8F0-BF7C-451B-AF5C-60BBE619755C}"/>
    <cellStyle name="Normal 11 2 6 2 2 2" xfId="5569" xr:uid="{070D52B9-CB1D-4C48-9136-D3F744AAA575}"/>
    <cellStyle name="Normal 11 2 6 2 3" xfId="3239" xr:uid="{A2BA0F1F-FF61-4897-9A8D-CB9EDE639E91}"/>
    <cellStyle name="Normal 11 2 6 2 3 2" xfId="6734" xr:uid="{6DE4EBEC-ACCF-41EC-909D-FD0B2DB51185}"/>
    <cellStyle name="Normal 11 2 6 2 4" xfId="4404" xr:uid="{47E43108-9CFE-4E5B-B4DD-BD0BE30F6DD6}"/>
    <cellStyle name="Normal 11 2 6 3" xfId="1491" xr:uid="{85C33FB3-2C56-4DAE-A419-0522BF2DD5E2}"/>
    <cellStyle name="Normal 11 2 6 3 2" xfId="4986" xr:uid="{8BB7758F-639E-4A93-8F99-850E49BF5F0E}"/>
    <cellStyle name="Normal 11 2 6 4" xfId="2656" xr:uid="{248C1400-F49F-495E-BCBB-E17808523F81}"/>
    <cellStyle name="Normal 11 2 6 4 2" xfId="6151" xr:uid="{D39F4907-0BED-4FC9-B580-B1CD3BB880E6}"/>
    <cellStyle name="Normal 11 2 6 5" xfId="3821" xr:uid="{E50BA97B-089E-43B6-AB96-19EB5C7B21B8}"/>
    <cellStyle name="Normal 11 2 7" xfId="466" xr:uid="{C5EE724B-6D03-4A6A-B79D-F97A03F5AC91}"/>
    <cellStyle name="Normal 11 2 7 2" xfId="1053" xr:uid="{D1FEAEDC-5B1D-4A50-977C-109419B133BF}"/>
    <cellStyle name="Normal 11 2 7 2 2" xfId="2218" xr:uid="{BC0FC0C1-B754-4378-A97A-6DD1CF89103D}"/>
    <cellStyle name="Normal 11 2 7 2 2 2" xfId="5713" xr:uid="{B18BBC81-2F59-4D04-97B8-B83937EECDE1}"/>
    <cellStyle name="Normal 11 2 7 2 3" xfId="3383" xr:uid="{0A5D005E-3EE4-481E-9F9A-285D94AA28E9}"/>
    <cellStyle name="Normal 11 2 7 2 3 2" xfId="6878" xr:uid="{F2234B6A-CA0B-45C0-A3B1-E100FB2126C1}"/>
    <cellStyle name="Normal 11 2 7 2 4" xfId="4548" xr:uid="{FD07B246-B8DE-4F85-B94D-F161D78860A1}"/>
    <cellStyle name="Normal 11 2 7 3" xfId="1635" xr:uid="{94E1920C-EC4F-4E90-8A43-27DED83DE822}"/>
    <cellStyle name="Normal 11 2 7 3 2" xfId="5130" xr:uid="{B407E334-6CA9-4BA2-B459-AD25A6FEE69D}"/>
    <cellStyle name="Normal 11 2 7 4" xfId="2800" xr:uid="{B94E4F5C-635B-460A-9CB9-EF158193D021}"/>
    <cellStyle name="Normal 11 2 7 4 2" xfId="6295" xr:uid="{9D62B1D4-F82C-4026-B59E-C627AB9F6E33}"/>
    <cellStyle name="Normal 11 2 7 5" xfId="3965" xr:uid="{E4AFC3CF-F780-43DF-8FC6-602C5B00223F}"/>
    <cellStyle name="Normal 11 2 8" xfId="621" xr:uid="{53195E06-D7C9-4D1D-9A00-BDCA89BB44FA}"/>
    <cellStyle name="Normal 11 2 8 2" xfId="1786" xr:uid="{AFD7DF18-EE47-4342-B194-BBFBC2026257}"/>
    <cellStyle name="Normal 11 2 8 2 2" xfId="5281" xr:uid="{A9DCD0B9-4362-4E44-B98D-E120729282AD}"/>
    <cellStyle name="Normal 11 2 8 3" xfId="2951" xr:uid="{8F8351F5-1035-4015-AA39-AD8C36B6DA37}"/>
    <cellStyle name="Normal 11 2 8 3 2" xfId="6446" xr:uid="{05C56876-17D3-4E4E-AD3F-A539AFEAD9F1}"/>
    <cellStyle name="Normal 11 2 8 4" xfId="4116" xr:uid="{781DF942-C07E-4002-9E5F-C5CA94FC18A7}"/>
    <cellStyle name="Normal 11 2 9" xfId="1203" xr:uid="{C1D091D7-F974-47D9-88D1-CCDBF9381477}"/>
    <cellStyle name="Normal 11 2 9 2" xfId="4698" xr:uid="{7D32AF80-ACE3-4F27-98E7-FBC10C2837BF}"/>
    <cellStyle name="Normal 11 3" xfId="46" xr:uid="{00000000-0005-0000-0000-00000B000000}"/>
    <cellStyle name="Normal 11 3 10" xfId="3545" xr:uid="{81E37243-9327-4A47-AD38-355DFF2AEC8F}"/>
    <cellStyle name="Normal 11 3 2" xfId="94" xr:uid="{ECA296FD-30B0-47AA-B210-E42B063662DE}"/>
    <cellStyle name="Normal 11 3 2 2" xfId="238" xr:uid="{8C5BCED9-71C6-4A97-A692-34B890834BC9}"/>
    <cellStyle name="Normal 11 3 2 2 2" xfId="825" xr:uid="{80CE7711-76C5-4AEE-9A0D-CE9D935E2DD5}"/>
    <cellStyle name="Normal 11 3 2 2 2 2" xfId="1990" xr:uid="{C45929D9-F05B-4702-9076-AFBCB47B3B39}"/>
    <cellStyle name="Normal 11 3 2 2 2 2 2" xfId="5485" xr:uid="{11BD960D-81A8-4044-975E-8E3BCEB23F27}"/>
    <cellStyle name="Normal 11 3 2 2 2 3" xfId="3155" xr:uid="{8240F183-61DC-4995-817C-D5973060D839}"/>
    <cellStyle name="Normal 11 3 2 2 2 3 2" xfId="6650" xr:uid="{9A4F2B95-85B7-4804-AFCA-E24BC8BE7458}"/>
    <cellStyle name="Normal 11 3 2 2 2 4" xfId="4320" xr:uid="{6B4F763B-AEE8-4276-BE72-D6D698804739}"/>
    <cellStyle name="Normal 11 3 2 2 3" xfId="1407" xr:uid="{3C8E2604-35FB-486D-B6FE-9A94E10EC21D}"/>
    <cellStyle name="Normal 11 3 2 2 3 2" xfId="4902" xr:uid="{CA86F5D3-0809-49E3-8CC7-9782B143066A}"/>
    <cellStyle name="Normal 11 3 2 2 4" xfId="2572" xr:uid="{6A7B5558-F3DD-401C-AC41-7A144AE1DC43}"/>
    <cellStyle name="Normal 11 3 2 2 4 2" xfId="6067" xr:uid="{C4BC6822-58AD-43DC-854A-EE7CA9A57AEB}"/>
    <cellStyle name="Normal 11 3 2 2 5" xfId="3737" xr:uid="{FDD3DBA8-3D1E-4103-BC4F-B159B146F2F0}"/>
    <cellStyle name="Normal 11 3 2 3" xfId="382" xr:uid="{381D24C7-D2C9-431A-95BC-1A55CB418C4A}"/>
    <cellStyle name="Normal 11 3 2 3 2" xfId="969" xr:uid="{C8F39143-F783-4DEF-ABDB-2ED71A6D5BCA}"/>
    <cellStyle name="Normal 11 3 2 3 2 2" xfId="2134" xr:uid="{C2CB1087-94FD-4C63-89B9-2FFD82317C02}"/>
    <cellStyle name="Normal 11 3 2 3 2 2 2" xfId="5629" xr:uid="{15D5ECD5-9EE2-4981-BC5B-C45AAB998686}"/>
    <cellStyle name="Normal 11 3 2 3 2 3" xfId="3299" xr:uid="{F01D8345-2BEC-47F7-B169-9B2B1B049C80}"/>
    <cellStyle name="Normal 11 3 2 3 2 3 2" xfId="6794" xr:uid="{4CB3EFDB-2FFD-4DFC-BBBD-92C31D00E735}"/>
    <cellStyle name="Normal 11 3 2 3 2 4" xfId="4464" xr:uid="{EA1AAA3F-6A0F-4016-BDE7-7FDA3627F94F}"/>
    <cellStyle name="Normal 11 3 2 3 3" xfId="1551" xr:uid="{E4C2E305-784D-4C1F-AD3F-2C85DAA49E14}"/>
    <cellStyle name="Normal 11 3 2 3 3 2" xfId="5046" xr:uid="{7A2BF056-F5A1-472A-8437-31743764FB6F}"/>
    <cellStyle name="Normal 11 3 2 3 4" xfId="2716" xr:uid="{E6FD46BE-85F4-41BC-8752-8A61759713E8}"/>
    <cellStyle name="Normal 11 3 2 3 4 2" xfId="6211" xr:uid="{A077DE6E-BAB5-4EA4-B433-EBA2459264AE}"/>
    <cellStyle name="Normal 11 3 2 3 5" xfId="3881" xr:uid="{25CC9A99-C078-4210-AEA2-E54469B37333}"/>
    <cellStyle name="Normal 11 3 2 4" xfId="526" xr:uid="{27E6F08F-905B-4F0A-A7C4-7C86E0B3EC34}"/>
    <cellStyle name="Normal 11 3 2 4 2" xfId="1113" xr:uid="{B5CBAC1E-563F-4197-9962-90A0CB606A0D}"/>
    <cellStyle name="Normal 11 3 2 4 2 2" xfId="2278" xr:uid="{A2A34AC0-5020-4C73-8977-B28F39C09784}"/>
    <cellStyle name="Normal 11 3 2 4 2 2 2" xfId="5773" xr:uid="{DEFE4CFF-6891-448D-BB95-E63682E92D36}"/>
    <cellStyle name="Normal 11 3 2 4 2 3" xfId="3443" xr:uid="{71EB9FE0-F659-4693-8A4E-ADF9326A86A9}"/>
    <cellStyle name="Normal 11 3 2 4 2 3 2" xfId="6938" xr:uid="{9476AE7A-518E-4619-AB2B-B75519C36DF8}"/>
    <cellStyle name="Normal 11 3 2 4 2 4" xfId="4608" xr:uid="{ED2769E6-AE0D-4B16-8438-8DEE44567C14}"/>
    <cellStyle name="Normal 11 3 2 4 3" xfId="1695" xr:uid="{E5A3B5AF-3326-4181-AB5B-660EE7382712}"/>
    <cellStyle name="Normal 11 3 2 4 3 2" xfId="5190" xr:uid="{ECAF1D40-7913-4875-9FB2-DF365B5D4E24}"/>
    <cellStyle name="Normal 11 3 2 4 4" xfId="2860" xr:uid="{5C1795FD-8F2A-4755-A3DC-6AE97DCBD361}"/>
    <cellStyle name="Normal 11 3 2 4 4 2" xfId="6355" xr:uid="{DEE5B221-7210-4B7E-A2A2-37E98386F11D}"/>
    <cellStyle name="Normal 11 3 2 4 5" xfId="4025" xr:uid="{4A5A57DE-30E4-4F4A-A737-94B58ADC9D72}"/>
    <cellStyle name="Normal 11 3 2 5" xfId="681" xr:uid="{F9FCA77D-03B4-4AF0-994B-1F22D1B6FC20}"/>
    <cellStyle name="Normal 11 3 2 5 2" xfId="1846" xr:uid="{68A264BD-1800-482D-810B-30CD154A3E37}"/>
    <cellStyle name="Normal 11 3 2 5 2 2" xfId="5341" xr:uid="{151C1F67-7104-437D-B0CE-9E2FDBC860C2}"/>
    <cellStyle name="Normal 11 3 2 5 3" xfId="3011" xr:uid="{F316C0AC-9463-4EF5-89A8-CCD086435574}"/>
    <cellStyle name="Normal 11 3 2 5 3 2" xfId="6506" xr:uid="{570F108B-2D5C-40E5-BE3B-4E2CE57B7986}"/>
    <cellStyle name="Normal 11 3 2 5 4" xfId="4176" xr:uid="{2C0DD847-2D04-40DF-9EB3-B7B7F19D1395}"/>
    <cellStyle name="Normal 11 3 2 6" xfId="1263" xr:uid="{DAAAD635-528C-4DAA-8AEE-73DB52C603B2}"/>
    <cellStyle name="Normal 11 3 2 6 2" xfId="4758" xr:uid="{2C8C632B-CE54-4422-A95D-61FAD156C715}"/>
    <cellStyle name="Normal 11 3 2 7" xfId="2428" xr:uid="{295C4043-1E3E-4E6A-A942-277636151E94}"/>
    <cellStyle name="Normal 11 3 2 7 2" xfId="5923" xr:uid="{7EA5EA95-3E88-4CFD-9E88-82B36F9652C9}"/>
    <cellStyle name="Normal 11 3 2 8" xfId="3593" xr:uid="{69857AC5-6FCC-4CA2-8E3B-65D546F33242}"/>
    <cellStyle name="Normal 11 3 3" xfId="142" xr:uid="{DC8AD4EC-D704-4761-B1D2-4E04B64D33C2}"/>
    <cellStyle name="Normal 11 3 3 2" xfId="286" xr:uid="{FA8532B9-C995-4FDC-A6BC-72AFB9E94B28}"/>
    <cellStyle name="Normal 11 3 3 2 2" xfId="873" xr:uid="{83CBC73A-D699-49DD-A477-BCC05210F477}"/>
    <cellStyle name="Normal 11 3 3 2 2 2" xfId="2038" xr:uid="{955A5D38-93DD-4A10-B354-098EB734DFA4}"/>
    <cellStyle name="Normal 11 3 3 2 2 2 2" xfId="5533" xr:uid="{57BF9DA9-37AE-4D6B-B9D2-B88976B84DA6}"/>
    <cellStyle name="Normal 11 3 3 2 2 3" xfId="3203" xr:uid="{EECB1488-DCF4-4D0C-9EAB-2F54314AC1C0}"/>
    <cellStyle name="Normal 11 3 3 2 2 3 2" xfId="6698" xr:uid="{12296AD2-70E1-4FAE-B90D-FD22B504EF60}"/>
    <cellStyle name="Normal 11 3 3 2 2 4" xfId="4368" xr:uid="{8651CCE0-8071-4750-9395-A67C3C53A8FE}"/>
    <cellStyle name="Normal 11 3 3 2 3" xfId="1455" xr:uid="{C6802B80-B7B4-4939-90EF-1E842A21EE60}"/>
    <cellStyle name="Normal 11 3 3 2 3 2" xfId="4950" xr:uid="{B6E63C77-3C43-495C-82D0-5D4075697345}"/>
    <cellStyle name="Normal 11 3 3 2 4" xfId="2620" xr:uid="{969D367F-56A3-499D-B000-A627F09EC58D}"/>
    <cellStyle name="Normal 11 3 3 2 4 2" xfId="6115" xr:uid="{4E2B8C2E-B9B0-4ABD-BD72-29FDCDF65DCA}"/>
    <cellStyle name="Normal 11 3 3 2 5" xfId="3785" xr:uid="{28B0DFB8-B424-4F8C-BCEE-146113757BA3}"/>
    <cellStyle name="Normal 11 3 3 3" xfId="430" xr:uid="{DDB9FCEE-D30D-41C1-B6CE-E4F1B65DA833}"/>
    <cellStyle name="Normal 11 3 3 3 2" xfId="1017" xr:uid="{1B2A761D-3698-40E2-A43C-705FE75E14DF}"/>
    <cellStyle name="Normal 11 3 3 3 2 2" xfId="2182" xr:uid="{2C06BAD3-9552-4EAC-8244-098543956183}"/>
    <cellStyle name="Normal 11 3 3 3 2 2 2" xfId="5677" xr:uid="{A92C7DCB-11CD-4B1D-ADF3-22FF003579EA}"/>
    <cellStyle name="Normal 11 3 3 3 2 3" xfId="3347" xr:uid="{0CBDFD55-2C4A-4C6B-8485-934C4D287CC7}"/>
    <cellStyle name="Normal 11 3 3 3 2 3 2" xfId="6842" xr:uid="{B5B5D858-C6D7-4EFE-B24A-65091ADA00A6}"/>
    <cellStyle name="Normal 11 3 3 3 2 4" xfId="4512" xr:uid="{9108FF98-4F91-44B4-BE54-4AFC9AB5D633}"/>
    <cellStyle name="Normal 11 3 3 3 3" xfId="1599" xr:uid="{28496AD0-8623-4F72-BA67-0E36CD72E197}"/>
    <cellStyle name="Normal 11 3 3 3 3 2" xfId="5094" xr:uid="{B2869B95-B578-4365-964C-AFBAEBB03F80}"/>
    <cellStyle name="Normal 11 3 3 3 4" xfId="2764" xr:uid="{D5A25ED8-9B0B-4682-B153-67B921F5F6DF}"/>
    <cellStyle name="Normal 11 3 3 3 4 2" xfId="6259" xr:uid="{D1B31DDE-57B5-4BCD-86D0-38404EDDE569}"/>
    <cellStyle name="Normal 11 3 3 3 5" xfId="3929" xr:uid="{40F5EDD2-2F79-40A7-80A4-7CDAF13B9C4D}"/>
    <cellStyle name="Normal 11 3 3 4" xfId="574" xr:uid="{E167FA19-A16D-40C8-BBE5-11253607A559}"/>
    <cellStyle name="Normal 11 3 3 4 2" xfId="1161" xr:uid="{46E8CEA7-AAA5-449C-AF7B-9E2A15A897FA}"/>
    <cellStyle name="Normal 11 3 3 4 2 2" xfId="2326" xr:uid="{D78DC6B8-F78B-4690-AB92-50A00822B777}"/>
    <cellStyle name="Normal 11 3 3 4 2 2 2" xfId="5821" xr:uid="{5214A67C-F58B-4A92-9A17-AE2F2E4520E0}"/>
    <cellStyle name="Normal 11 3 3 4 2 3" xfId="3491" xr:uid="{A3FE8350-C097-42EB-A729-CEB133D0FA08}"/>
    <cellStyle name="Normal 11 3 3 4 2 3 2" xfId="6986" xr:uid="{B0C091E0-92E9-48C8-A7F7-B4B66480B212}"/>
    <cellStyle name="Normal 11 3 3 4 2 4" xfId="4656" xr:uid="{0C302766-2A54-4E9D-8E4A-C75C3D7FB231}"/>
    <cellStyle name="Normal 11 3 3 4 3" xfId="1743" xr:uid="{5298D6DB-50D8-4892-AB99-284971218445}"/>
    <cellStyle name="Normal 11 3 3 4 3 2" xfId="5238" xr:uid="{74116013-40E6-43C9-8F82-EC61BE4AF13F}"/>
    <cellStyle name="Normal 11 3 3 4 4" xfId="2908" xr:uid="{DCC31993-D7EC-46AD-B852-0562370B7E1A}"/>
    <cellStyle name="Normal 11 3 3 4 4 2" xfId="6403" xr:uid="{E3E89D65-EFC7-41B0-ADFB-9465A116BC57}"/>
    <cellStyle name="Normal 11 3 3 4 5" xfId="4073" xr:uid="{ECC6A2DC-A7C4-437D-BAFA-F4DDFB0EC1CE}"/>
    <cellStyle name="Normal 11 3 3 5" xfId="729" xr:uid="{96D14751-4C5A-4A40-B6BC-84861031CC80}"/>
    <cellStyle name="Normal 11 3 3 5 2" xfId="1894" xr:uid="{C7A7493E-9705-412D-B91C-64464479A75A}"/>
    <cellStyle name="Normal 11 3 3 5 2 2" xfId="5389" xr:uid="{F070B523-77A8-4D44-B0F4-F29F59E0E2B7}"/>
    <cellStyle name="Normal 11 3 3 5 3" xfId="3059" xr:uid="{961898F1-946B-406F-9FAC-D3FAB8363271}"/>
    <cellStyle name="Normal 11 3 3 5 3 2" xfId="6554" xr:uid="{30C70BDF-5D2E-4FC8-99CE-5EB9BA78E333}"/>
    <cellStyle name="Normal 11 3 3 5 4" xfId="4224" xr:uid="{58CE08A5-0A44-4EFC-8E8B-0DC10BBB97B0}"/>
    <cellStyle name="Normal 11 3 3 6" xfId="1311" xr:uid="{FFA0124A-F9E1-496B-8348-86D2EEFFC476}"/>
    <cellStyle name="Normal 11 3 3 6 2" xfId="4806" xr:uid="{85EC0848-BCEE-4447-A633-DC57B2D89BE2}"/>
    <cellStyle name="Normal 11 3 3 7" xfId="2476" xr:uid="{7CA049DC-E0CE-413D-A63E-1AD77AF243A8}"/>
    <cellStyle name="Normal 11 3 3 7 2" xfId="5971" xr:uid="{3ED8FC3F-202D-4DCE-91BD-D94BAA9460FF}"/>
    <cellStyle name="Normal 11 3 3 8" xfId="3641" xr:uid="{367DB1AB-B405-48DD-A669-91F4A50FE231}"/>
    <cellStyle name="Normal 11 3 4" xfId="190" xr:uid="{AC1C94A0-BCE2-40DA-B147-CBE43DE4DBCF}"/>
    <cellStyle name="Normal 11 3 4 2" xfId="777" xr:uid="{EF2F420D-8B18-40D3-AD26-778B147D58B9}"/>
    <cellStyle name="Normal 11 3 4 2 2" xfId="1942" xr:uid="{2F67B233-4BF1-47A3-8F71-B72F5A1A5912}"/>
    <cellStyle name="Normal 11 3 4 2 2 2" xfId="5437" xr:uid="{2B30DF17-21C1-4A87-9696-510859B26EE7}"/>
    <cellStyle name="Normal 11 3 4 2 3" xfId="3107" xr:uid="{E9870A62-EF18-4458-8BA9-F2EC9F06039E}"/>
    <cellStyle name="Normal 11 3 4 2 3 2" xfId="6602" xr:uid="{7315A645-468B-4076-AF77-DE31333C4078}"/>
    <cellStyle name="Normal 11 3 4 2 4" xfId="4272" xr:uid="{86A6581B-05DC-4BFC-A2C3-D077F2FE92DE}"/>
    <cellStyle name="Normal 11 3 4 3" xfId="1359" xr:uid="{E2B8A975-2147-4BCD-AE7A-24EC4ABED663}"/>
    <cellStyle name="Normal 11 3 4 3 2" xfId="4854" xr:uid="{FFA0C8E4-0C4B-4117-85C7-C47BE8DDBE37}"/>
    <cellStyle name="Normal 11 3 4 4" xfId="2524" xr:uid="{A1CD2CE3-D117-4921-BC0A-03BF2602E9C4}"/>
    <cellStyle name="Normal 11 3 4 4 2" xfId="6019" xr:uid="{F4E6199E-D9BC-4998-8C28-67E8393712BF}"/>
    <cellStyle name="Normal 11 3 4 5" xfId="3689" xr:uid="{E335E220-EA64-4373-B567-F900D6BABB60}"/>
    <cellStyle name="Normal 11 3 5" xfId="334" xr:uid="{F74A54FB-2202-4D12-BA25-206693A33478}"/>
    <cellStyle name="Normal 11 3 5 2" xfId="921" xr:uid="{B9575C66-340C-42C7-814C-D02878CBD611}"/>
    <cellStyle name="Normal 11 3 5 2 2" xfId="2086" xr:uid="{777D45A9-5EDB-480B-8618-DE1D5EB1CBAA}"/>
    <cellStyle name="Normal 11 3 5 2 2 2" xfId="5581" xr:uid="{5BF32439-A9C7-4B3D-95F4-502BD1BC8B19}"/>
    <cellStyle name="Normal 11 3 5 2 3" xfId="3251" xr:uid="{C95D3DB3-D18E-4908-A032-2A04AE261B85}"/>
    <cellStyle name="Normal 11 3 5 2 3 2" xfId="6746" xr:uid="{C65A160B-519D-48BD-8F9B-8872AC99F20B}"/>
    <cellStyle name="Normal 11 3 5 2 4" xfId="4416" xr:uid="{3DE9461D-9248-4EBA-8CFA-DB7435361E43}"/>
    <cellStyle name="Normal 11 3 5 3" xfId="1503" xr:uid="{B1EEC637-323A-4B67-AE47-8B087C353FB5}"/>
    <cellStyle name="Normal 11 3 5 3 2" xfId="4998" xr:uid="{360D764B-6E19-4AFA-A200-1313EB722C6D}"/>
    <cellStyle name="Normal 11 3 5 4" xfId="2668" xr:uid="{408E52D3-9E9B-4290-BE8E-051282BD9D52}"/>
    <cellStyle name="Normal 11 3 5 4 2" xfId="6163" xr:uid="{25B91263-6F83-4D9D-84BE-072F93F9342B}"/>
    <cellStyle name="Normal 11 3 5 5" xfId="3833" xr:uid="{276956E1-52EC-4AA8-92F9-834F64BBD078}"/>
    <cellStyle name="Normal 11 3 6" xfId="478" xr:uid="{FD98DB6B-4E30-4B12-B7A3-C415A5BB7C5A}"/>
    <cellStyle name="Normal 11 3 6 2" xfId="1065" xr:uid="{405350E1-041D-44C1-B099-58CB71F8BD94}"/>
    <cellStyle name="Normal 11 3 6 2 2" xfId="2230" xr:uid="{B4315163-A765-4A47-BE12-65691E4EDFFF}"/>
    <cellStyle name="Normal 11 3 6 2 2 2" xfId="5725" xr:uid="{CB835A40-0FAC-4F29-93CC-D5F6FBBABB27}"/>
    <cellStyle name="Normal 11 3 6 2 3" xfId="3395" xr:uid="{FB01D56A-DFA5-46B1-BF38-B91B1EE630FD}"/>
    <cellStyle name="Normal 11 3 6 2 3 2" xfId="6890" xr:uid="{1CD801DD-F5E9-4DEB-B559-AC838B0C8149}"/>
    <cellStyle name="Normal 11 3 6 2 4" xfId="4560" xr:uid="{E3A641DA-156A-40C1-8AB3-0A860193420B}"/>
    <cellStyle name="Normal 11 3 6 3" xfId="1647" xr:uid="{F71A4079-0ACD-4721-AF27-4091E62810E6}"/>
    <cellStyle name="Normal 11 3 6 3 2" xfId="5142" xr:uid="{A8997774-6BA6-4F45-B19C-D93ACC5E902F}"/>
    <cellStyle name="Normal 11 3 6 4" xfId="2812" xr:uid="{C305581A-B35E-417F-9CE4-E0AE7064C841}"/>
    <cellStyle name="Normal 11 3 6 4 2" xfId="6307" xr:uid="{2C32D80A-91BF-4E30-B51B-257CE2CC8D3B}"/>
    <cellStyle name="Normal 11 3 6 5" xfId="3977" xr:uid="{3CFDD3CC-9812-4929-967F-6165AA2186FC}"/>
    <cellStyle name="Normal 11 3 7" xfId="633" xr:uid="{F4F8B11B-51AE-4F46-93D4-2E8DF3A74302}"/>
    <cellStyle name="Normal 11 3 7 2" xfId="1798" xr:uid="{E35E4945-F180-49AD-87BC-60435483C93B}"/>
    <cellStyle name="Normal 11 3 7 2 2" xfId="5293" xr:uid="{B74F597E-E4C2-42B9-902C-FEEE04F34C7F}"/>
    <cellStyle name="Normal 11 3 7 3" xfId="2963" xr:uid="{3FAC732D-D075-4B69-89EC-D7474C146539}"/>
    <cellStyle name="Normal 11 3 7 3 2" xfId="6458" xr:uid="{14B9D0AF-C829-4BEC-858B-3980EB866043}"/>
    <cellStyle name="Normal 11 3 7 4" xfId="4128" xr:uid="{4D2C3A27-0618-4A5E-8701-9B54D7D6FE0F}"/>
    <cellStyle name="Normal 11 3 8" xfId="1215" xr:uid="{091341EA-8FB7-45B6-8F05-21C5B0F888CE}"/>
    <cellStyle name="Normal 11 3 8 2" xfId="4710" xr:uid="{A3F48342-3C8B-4929-9B52-60A74CB406D7}"/>
    <cellStyle name="Normal 11 3 9" xfId="2380" xr:uid="{3FA05DD9-E0A6-4C31-9792-891F913AEACC}"/>
    <cellStyle name="Normal 11 3 9 2" xfId="5875" xr:uid="{8498E8B4-3ADA-40C5-BFE0-718A55395156}"/>
    <cellStyle name="Normal 11 4" xfId="70" xr:uid="{7C913BCD-3068-441B-A9B8-816A601975BC}"/>
    <cellStyle name="Normal 11 4 2" xfId="214" xr:uid="{AE03B10E-9514-4DA4-8E83-46B095FB53E7}"/>
    <cellStyle name="Normal 11 4 2 2" xfId="801" xr:uid="{2195F331-572E-4D8C-A475-706B9F563570}"/>
    <cellStyle name="Normal 11 4 2 2 2" xfId="1966" xr:uid="{9D818356-FCE6-4703-89B6-A887D7FA0AB3}"/>
    <cellStyle name="Normal 11 4 2 2 2 2" xfId="5461" xr:uid="{E5210046-816E-46A2-946F-90166243E5E4}"/>
    <cellStyle name="Normal 11 4 2 2 3" xfId="3131" xr:uid="{6FBB156D-907F-444F-A7CC-C4210FD84DC1}"/>
    <cellStyle name="Normal 11 4 2 2 3 2" xfId="6626" xr:uid="{12188A00-DC88-45C9-A398-C801970C43D9}"/>
    <cellStyle name="Normal 11 4 2 2 4" xfId="4296" xr:uid="{838EDC64-2BE7-427E-9D05-F0DB33094C5F}"/>
    <cellStyle name="Normal 11 4 2 3" xfId="1383" xr:uid="{2A3E3E0B-8C72-4C87-90C7-4B7512A98B4E}"/>
    <cellStyle name="Normal 11 4 2 3 2" xfId="4878" xr:uid="{AD273DEE-D39F-4AF1-A57D-6DF0B0E24563}"/>
    <cellStyle name="Normal 11 4 2 4" xfId="2548" xr:uid="{AB959CB5-54E3-4499-A3AD-24022BCD4377}"/>
    <cellStyle name="Normal 11 4 2 4 2" xfId="6043" xr:uid="{72770714-088D-4650-8478-7A624299D84A}"/>
    <cellStyle name="Normal 11 4 2 5" xfId="3713" xr:uid="{C08F8C8D-676E-45FB-B837-C56C83AA2963}"/>
    <cellStyle name="Normal 11 4 3" xfId="358" xr:uid="{C45D44E9-8B0D-4FE5-A9D7-1795DB93E430}"/>
    <cellStyle name="Normal 11 4 3 2" xfId="945" xr:uid="{2A5551B4-D8ED-40F0-B7B6-BE962C31F336}"/>
    <cellStyle name="Normal 11 4 3 2 2" xfId="2110" xr:uid="{8C8412D2-D911-4496-98CA-29035E7AD809}"/>
    <cellStyle name="Normal 11 4 3 2 2 2" xfId="5605" xr:uid="{D3AD208E-353C-4AF1-898A-99B01B5A3FAC}"/>
    <cellStyle name="Normal 11 4 3 2 3" xfId="3275" xr:uid="{17E1CB8D-E98A-4B1B-B726-6DD3AE518742}"/>
    <cellStyle name="Normal 11 4 3 2 3 2" xfId="6770" xr:uid="{DDF0E8FC-468E-45FE-9FDE-1A603E914DEC}"/>
    <cellStyle name="Normal 11 4 3 2 4" xfId="4440" xr:uid="{A88DD226-73B9-41EA-A1F2-9420090CDC0E}"/>
    <cellStyle name="Normal 11 4 3 3" xfId="1527" xr:uid="{DE7EF3FD-0F74-4649-B6BE-F61AB3FF69A4}"/>
    <cellStyle name="Normal 11 4 3 3 2" xfId="5022" xr:uid="{B7C954BD-A722-4141-AEEF-03F3B8C408F9}"/>
    <cellStyle name="Normal 11 4 3 4" xfId="2692" xr:uid="{4BD13547-A753-4CD5-A449-F24C066F775B}"/>
    <cellStyle name="Normal 11 4 3 4 2" xfId="6187" xr:uid="{21ABED64-7126-4F0C-AB99-48D7BA1BF514}"/>
    <cellStyle name="Normal 11 4 3 5" xfId="3857" xr:uid="{FC0DD0B3-B904-49E3-BFDC-6097C3A6C24B}"/>
    <cellStyle name="Normal 11 4 4" xfId="502" xr:uid="{825C622B-5A0C-4711-8CD0-375D4A710652}"/>
    <cellStyle name="Normal 11 4 4 2" xfId="1089" xr:uid="{D17D8F27-C96C-4543-B642-FAE400D2AB7D}"/>
    <cellStyle name="Normal 11 4 4 2 2" xfId="2254" xr:uid="{73BADD39-0EC0-4881-8958-2B42C18888A6}"/>
    <cellStyle name="Normal 11 4 4 2 2 2" xfId="5749" xr:uid="{7DC03E5A-D356-4091-90BB-384D3C60190A}"/>
    <cellStyle name="Normal 11 4 4 2 3" xfId="3419" xr:uid="{01D3990D-9DA5-4643-912D-AC8B1F5BBE34}"/>
    <cellStyle name="Normal 11 4 4 2 3 2" xfId="6914" xr:uid="{73F5C761-CB47-4357-B41B-BA6977C710DE}"/>
    <cellStyle name="Normal 11 4 4 2 4" xfId="4584" xr:uid="{A90A403B-6005-4A6D-BDA5-346E57302804}"/>
    <cellStyle name="Normal 11 4 4 3" xfId="1671" xr:uid="{1930894A-8FB9-4960-B9C1-E08568976467}"/>
    <cellStyle name="Normal 11 4 4 3 2" xfId="5166" xr:uid="{EF76713A-D7EC-4A0D-98D6-FEB80187B83D}"/>
    <cellStyle name="Normal 11 4 4 4" xfId="2836" xr:uid="{5A78A75B-6BA7-4B13-9D88-55461FCB38ED}"/>
    <cellStyle name="Normal 11 4 4 4 2" xfId="6331" xr:uid="{3F37EF42-FE31-425A-8A8F-04A8C871032D}"/>
    <cellStyle name="Normal 11 4 4 5" xfId="4001" xr:uid="{05EB133F-8768-48AD-8DAE-E81CE05791E9}"/>
    <cellStyle name="Normal 11 4 5" xfId="657" xr:uid="{9F7CC3F6-3A70-4ED0-B3B6-28461D9D7B6D}"/>
    <cellStyle name="Normal 11 4 5 2" xfId="1822" xr:uid="{ADC068CA-1731-4ACD-8B96-5BDDA8A22FF2}"/>
    <cellStyle name="Normal 11 4 5 2 2" xfId="5317" xr:uid="{715B6732-7DAA-4E25-8D40-F1DAF0C6820A}"/>
    <cellStyle name="Normal 11 4 5 3" xfId="2987" xr:uid="{523CACA9-B73D-4DA1-8544-344B7D1ECCDD}"/>
    <cellStyle name="Normal 11 4 5 3 2" xfId="6482" xr:uid="{C476E352-3ADD-4B3E-A158-50A8CAC4BAAA}"/>
    <cellStyle name="Normal 11 4 5 4" xfId="4152" xr:uid="{93AD3039-8BC8-4BA4-925C-F554C3C8B9D3}"/>
    <cellStyle name="Normal 11 4 6" xfId="1239" xr:uid="{D8E37C30-02D0-4A69-B0D5-C2369394C2F9}"/>
    <cellStyle name="Normal 11 4 6 2" xfId="4734" xr:uid="{B29778D9-4836-451F-A57F-0BF64338E81A}"/>
    <cellStyle name="Normal 11 4 7" xfId="2404" xr:uid="{40355D42-655E-4D50-A142-EAC80FB97CDC}"/>
    <cellStyle name="Normal 11 4 7 2" xfId="5899" xr:uid="{F78AF03A-4040-495A-87A8-40ED114CE745}"/>
    <cellStyle name="Normal 11 4 8" xfId="3569" xr:uid="{275D2F66-F955-4A09-8D4B-051D7CF8A1C1}"/>
    <cellStyle name="Normal 11 5" xfId="118" xr:uid="{040A3CBE-E0CC-45DC-AA07-3004AA4C1690}"/>
    <cellStyle name="Normal 11 5 2" xfId="262" xr:uid="{A3BD5139-27BB-482A-9309-21F52A3226F6}"/>
    <cellStyle name="Normal 11 5 2 2" xfId="849" xr:uid="{905D692E-DBB0-42BA-B7FD-2B9E80BEC972}"/>
    <cellStyle name="Normal 11 5 2 2 2" xfId="2014" xr:uid="{D87CA948-33AC-4E61-9DF4-57135AC8B3C7}"/>
    <cellStyle name="Normal 11 5 2 2 2 2" xfId="5509" xr:uid="{47D60D3E-A600-487F-B4D6-A7632B23BDA8}"/>
    <cellStyle name="Normal 11 5 2 2 3" xfId="3179" xr:uid="{77838DE6-21D4-41AF-9735-75C21201D310}"/>
    <cellStyle name="Normal 11 5 2 2 3 2" xfId="6674" xr:uid="{18E4648C-EA94-45DB-8AA7-BBA0C38C2558}"/>
    <cellStyle name="Normal 11 5 2 2 4" xfId="4344" xr:uid="{841B6256-3503-4EE3-9E2C-AC6E22FC2387}"/>
    <cellStyle name="Normal 11 5 2 3" xfId="1431" xr:uid="{87DDF1D5-5747-48EC-B9FB-30D023F01E74}"/>
    <cellStyle name="Normal 11 5 2 3 2" xfId="4926" xr:uid="{AD4D2595-8524-48C4-93A5-47EC3B5902B1}"/>
    <cellStyle name="Normal 11 5 2 4" xfId="2596" xr:uid="{1C885016-FFDA-4BA5-B28C-8774C7DB2FD3}"/>
    <cellStyle name="Normal 11 5 2 4 2" xfId="6091" xr:uid="{48EE6510-60A8-4BCA-927D-BBA3B708A5E8}"/>
    <cellStyle name="Normal 11 5 2 5" xfId="3761" xr:uid="{48048628-C27A-4DC6-98A5-9E4249D0535C}"/>
    <cellStyle name="Normal 11 5 3" xfId="406" xr:uid="{86CDCD73-11EE-44C7-8B35-9C30B4BE668E}"/>
    <cellStyle name="Normal 11 5 3 2" xfId="993" xr:uid="{E2EA2CFF-F231-446A-9E84-F7AF872A6136}"/>
    <cellStyle name="Normal 11 5 3 2 2" xfId="2158" xr:uid="{F135C31D-47DD-4FEF-9855-AD436125F881}"/>
    <cellStyle name="Normal 11 5 3 2 2 2" xfId="5653" xr:uid="{AE7D80AF-5E64-46F4-AB3E-9C59E47B5DF0}"/>
    <cellStyle name="Normal 11 5 3 2 3" xfId="3323" xr:uid="{48BE4FCD-4A68-4B1A-99F9-BA35FB1F3F31}"/>
    <cellStyle name="Normal 11 5 3 2 3 2" xfId="6818" xr:uid="{F80E6A76-6EC1-4C46-A490-4BBB2D508B98}"/>
    <cellStyle name="Normal 11 5 3 2 4" xfId="4488" xr:uid="{3A8A0A03-58B2-4212-BB59-A876DB8CF88B}"/>
    <cellStyle name="Normal 11 5 3 3" xfId="1575" xr:uid="{E921B7A1-8561-4602-AE13-B3E253281649}"/>
    <cellStyle name="Normal 11 5 3 3 2" xfId="5070" xr:uid="{256A0A73-E8F6-408C-A15F-878C683937F1}"/>
    <cellStyle name="Normal 11 5 3 4" xfId="2740" xr:uid="{C7B185A3-73B9-4E26-B983-7FBF4D38FE5A}"/>
    <cellStyle name="Normal 11 5 3 4 2" xfId="6235" xr:uid="{ED120797-C39E-42AB-B36B-FF626F18F4E7}"/>
    <cellStyle name="Normal 11 5 3 5" xfId="3905" xr:uid="{113841E5-2D41-490B-BAB9-38FB3EF516FB}"/>
    <cellStyle name="Normal 11 5 4" xfId="550" xr:uid="{AA787450-ACA3-4C79-B389-3F0696351606}"/>
    <cellStyle name="Normal 11 5 4 2" xfId="1137" xr:uid="{9A7822CA-9223-4E94-A720-F20074FBDD90}"/>
    <cellStyle name="Normal 11 5 4 2 2" xfId="2302" xr:uid="{7577FF3C-95E9-4A16-B1F1-16C7B50F010B}"/>
    <cellStyle name="Normal 11 5 4 2 2 2" xfId="5797" xr:uid="{C9F471C9-F185-4D4F-9D4E-7B966081A611}"/>
    <cellStyle name="Normal 11 5 4 2 3" xfId="3467" xr:uid="{BDE8D419-7E23-4E6D-B9A1-A8B919FA63CA}"/>
    <cellStyle name="Normal 11 5 4 2 3 2" xfId="6962" xr:uid="{464B91C3-BE46-4188-9643-350C14EB3752}"/>
    <cellStyle name="Normal 11 5 4 2 4" xfId="4632" xr:uid="{582E4687-80FA-4741-A86C-CCD910B3E191}"/>
    <cellStyle name="Normal 11 5 4 3" xfId="1719" xr:uid="{8EADA18F-617B-4B02-99CF-FF7F16BAD85D}"/>
    <cellStyle name="Normal 11 5 4 3 2" xfId="5214" xr:uid="{537EEEAE-FDD4-40E3-B1C4-311B0E14070D}"/>
    <cellStyle name="Normal 11 5 4 4" xfId="2884" xr:uid="{05C9FF6C-4DB3-4620-87F2-A569FAE43B65}"/>
    <cellStyle name="Normal 11 5 4 4 2" xfId="6379" xr:uid="{672DE98D-7169-4890-AEBD-26B6F0FBE6E7}"/>
    <cellStyle name="Normal 11 5 4 5" xfId="4049" xr:uid="{6AC74D92-6B56-47A8-8B3D-CE4855EF31F8}"/>
    <cellStyle name="Normal 11 5 5" xfId="705" xr:uid="{405D256A-4AEB-448B-8508-51EE92BB12FE}"/>
    <cellStyle name="Normal 11 5 5 2" xfId="1870" xr:uid="{8761C62F-9C37-40E3-AD08-C99204032FE0}"/>
    <cellStyle name="Normal 11 5 5 2 2" xfId="5365" xr:uid="{6C7487E5-EEDD-4435-83F7-0A3F950C46A8}"/>
    <cellStyle name="Normal 11 5 5 3" xfId="3035" xr:uid="{B6F22022-CDCC-4048-8D5A-9DFD903D07DF}"/>
    <cellStyle name="Normal 11 5 5 3 2" xfId="6530" xr:uid="{30C9954E-A85C-4C8F-8773-E8FAC9F95360}"/>
    <cellStyle name="Normal 11 5 5 4" xfId="4200" xr:uid="{E50D75EC-EA50-46B2-8D24-465797F5F1F2}"/>
    <cellStyle name="Normal 11 5 6" xfId="1287" xr:uid="{81ECC27F-F03D-473A-A51C-35008504A13C}"/>
    <cellStyle name="Normal 11 5 6 2" xfId="4782" xr:uid="{A43563C1-B409-4847-8C94-220EF221C650}"/>
    <cellStyle name="Normal 11 5 7" xfId="2452" xr:uid="{7640B8E2-FC28-49BB-8207-8D33E15557E5}"/>
    <cellStyle name="Normal 11 5 7 2" xfId="5947" xr:uid="{4A0BC1EA-7B0E-49A8-BE93-9BDC1BE511BA}"/>
    <cellStyle name="Normal 11 5 8" xfId="3617" xr:uid="{4E589677-5264-4FF6-A4E1-7CE124EF5293}"/>
    <cellStyle name="Normal 11 6" xfId="166" xr:uid="{27B2CC16-C736-4764-B328-E65D3F86929A}"/>
    <cellStyle name="Normal 11 6 2" xfId="753" xr:uid="{B06A606E-1681-4861-A559-D415459013EB}"/>
    <cellStyle name="Normal 11 6 2 2" xfId="1918" xr:uid="{D56338B5-738A-4BBE-96DD-1B405408EB63}"/>
    <cellStyle name="Normal 11 6 2 2 2" xfId="5413" xr:uid="{47DEF0A4-C1A4-446D-8144-B2B8C6885536}"/>
    <cellStyle name="Normal 11 6 2 3" xfId="3083" xr:uid="{E7192859-73D5-48B5-AE5B-AF35DC819E08}"/>
    <cellStyle name="Normal 11 6 2 3 2" xfId="6578" xr:uid="{21D1A00B-A103-4C8F-BB11-12A0FD005A4A}"/>
    <cellStyle name="Normal 11 6 2 4" xfId="4248" xr:uid="{87799E82-9FFD-468F-8E15-447755769F68}"/>
    <cellStyle name="Normal 11 6 3" xfId="1335" xr:uid="{16B86A51-6672-4DD2-99DE-3D7A74ACC8C3}"/>
    <cellStyle name="Normal 11 6 3 2" xfId="4830" xr:uid="{A49929A0-AB24-4F06-B1D2-E9AE0B9C9CE1}"/>
    <cellStyle name="Normal 11 6 4" xfId="2500" xr:uid="{988FE16E-7143-4732-B540-3D3257A604FE}"/>
    <cellStyle name="Normal 11 6 4 2" xfId="5995" xr:uid="{5CF88136-2B9F-4CA4-97D7-EA5657BB1E1A}"/>
    <cellStyle name="Normal 11 6 5" xfId="3665" xr:uid="{09CED052-3BB0-44B1-8128-008066A8926D}"/>
    <cellStyle name="Normal 11 7" xfId="310" xr:uid="{3DC36555-FA86-4300-9D38-81A12D28883F}"/>
    <cellStyle name="Normal 11 7 2" xfId="897" xr:uid="{856D85F2-2F18-4779-B494-2D3A39C45C39}"/>
    <cellStyle name="Normal 11 7 2 2" xfId="2062" xr:uid="{9D2A5429-FE37-476F-9DA8-663AC76F9B3D}"/>
    <cellStyle name="Normal 11 7 2 2 2" xfId="5557" xr:uid="{0BB4BECD-F412-4710-8F21-68285850C939}"/>
    <cellStyle name="Normal 11 7 2 3" xfId="3227" xr:uid="{15A27A06-FD7B-4ACF-9C68-A4C23610E080}"/>
    <cellStyle name="Normal 11 7 2 3 2" xfId="6722" xr:uid="{4C7670A1-D554-4FD8-A2D2-854B01FEB039}"/>
    <cellStyle name="Normal 11 7 2 4" xfId="4392" xr:uid="{E2313D61-2A8C-4401-8B23-C97B88BF34C3}"/>
    <cellStyle name="Normal 11 7 3" xfId="1479" xr:uid="{9F734DE0-89D5-4721-9807-913B8FC87CF1}"/>
    <cellStyle name="Normal 11 7 3 2" xfId="4974" xr:uid="{689F40CB-A7C1-4329-B0DD-7ECB2182312E}"/>
    <cellStyle name="Normal 11 7 4" xfId="2644" xr:uid="{D03CC182-DE8F-4075-9C79-60519D5198B4}"/>
    <cellStyle name="Normal 11 7 4 2" xfId="6139" xr:uid="{A1FCA224-BCA8-46BA-9AD6-8AAD8F8F17D4}"/>
    <cellStyle name="Normal 11 7 5" xfId="3809" xr:uid="{B5AF374D-533D-4B3E-A2AE-E55AD64AB309}"/>
    <cellStyle name="Normal 11 8" xfId="454" xr:uid="{F164EFF8-69B9-4EF8-9D21-35ACEDC10788}"/>
    <cellStyle name="Normal 11 8 2" xfId="1041" xr:uid="{7E3EC622-FA2C-40B2-956A-A1176CCC8886}"/>
    <cellStyle name="Normal 11 8 2 2" xfId="2206" xr:uid="{B7682E02-4F62-495B-B40C-95F3763D0FFC}"/>
    <cellStyle name="Normal 11 8 2 2 2" xfId="5701" xr:uid="{8297EDDA-7817-455B-BEE6-4D2712972A94}"/>
    <cellStyle name="Normal 11 8 2 3" xfId="3371" xr:uid="{F9CDE573-0030-4110-A962-456CFE4BB76F}"/>
    <cellStyle name="Normal 11 8 2 3 2" xfId="6866" xr:uid="{3064DDC4-9131-4057-8DF6-ADB3E7A9BD5B}"/>
    <cellStyle name="Normal 11 8 2 4" xfId="4536" xr:uid="{D7048080-A22E-4DB0-9C32-0603E0B01CBD}"/>
    <cellStyle name="Normal 11 8 3" xfId="1623" xr:uid="{BEB50BAB-8469-420D-8440-05FB2A03499A}"/>
    <cellStyle name="Normal 11 8 3 2" xfId="5118" xr:uid="{79200E03-8F07-4EF2-9CAB-62A40F804128}"/>
    <cellStyle name="Normal 11 8 4" xfId="2788" xr:uid="{4262A2A6-AE34-438B-99CB-8ADC5DD1A6A1}"/>
    <cellStyle name="Normal 11 8 4 2" xfId="6283" xr:uid="{DD906230-B110-42C7-8A1B-DD15986672B0}"/>
    <cellStyle name="Normal 11 8 5" xfId="3953" xr:uid="{6446BD86-21A8-4AC1-A427-5F724224E4B9}"/>
    <cellStyle name="Normal 11 9" xfId="609" xr:uid="{6AD63A37-890C-49AA-AD8B-42354CE5C19B}"/>
    <cellStyle name="Normal 11 9 2" xfId="1774" xr:uid="{7B997268-BD83-4DE9-AC3E-F81C1A202B51}"/>
    <cellStyle name="Normal 11 9 2 2" xfId="5269" xr:uid="{510F1C60-A1D7-4392-AF93-A0B597793A2E}"/>
    <cellStyle name="Normal 11 9 3" xfId="2939" xr:uid="{C2613854-14E3-4CC6-9557-F0635DEB3AD6}"/>
    <cellStyle name="Normal 11 9 3 2" xfId="6434" xr:uid="{AD98C326-E9AE-4CB2-A25A-FB529D463FFF}"/>
    <cellStyle name="Normal 11 9 4" xfId="4104" xr:uid="{8835D77E-204C-430D-A402-4A521A7A9715}"/>
    <cellStyle name="Normal 12" xfId="16" xr:uid="{00000000-0005-0000-0000-00000C000000}"/>
    <cellStyle name="Normal 12 10" xfId="1192" xr:uid="{5603FDCD-55AF-44C3-80A8-EA0DE66DBAFE}"/>
    <cellStyle name="Normal 12 10 2" xfId="4687" xr:uid="{E076CC1F-2187-498E-8A56-EF6F7CCE231B}"/>
    <cellStyle name="Normal 12 11" xfId="2357" xr:uid="{225CD350-9D1C-4066-B02A-E45C4402F154}"/>
    <cellStyle name="Normal 12 11 2" xfId="5852" xr:uid="{E570EAFC-6375-4EB3-918B-B373EAFD2E4B}"/>
    <cellStyle name="Normal 12 12" xfId="3522" xr:uid="{FE5F5B30-43D9-45D3-821F-FD6C5B6CE106}"/>
    <cellStyle name="Normal 12 2" xfId="28" xr:uid="{00000000-0005-0000-0000-00000D000000}"/>
    <cellStyle name="Normal 12 2 10" xfId="2369" xr:uid="{CDE81608-E0C3-4E06-AD7F-5C0C2007D7EE}"/>
    <cellStyle name="Normal 12 2 10 2" xfId="5864" xr:uid="{37D73BA2-4488-499B-8222-E734A798C874}"/>
    <cellStyle name="Normal 12 2 11" xfId="3534" xr:uid="{7CE4DEFC-7838-42D0-A35B-F6CCA9CCC2CC}"/>
    <cellStyle name="Normal 12 2 2" xfId="59" xr:uid="{00000000-0005-0000-0000-00000E000000}"/>
    <cellStyle name="Normal 12 2 2 10" xfId="3558" xr:uid="{96C0BF78-AE53-49F5-BF90-B674E192759A}"/>
    <cellStyle name="Normal 12 2 2 2" xfId="107" xr:uid="{49A51111-EE9D-4A72-8B17-056E054073C4}"/>
    <cellStyle name="Normal 12 2 2 2 2" xfId="251" xr:uid="{BEF08F06-8C81-4C97-937D-8F898C060887}"/>
    <cellStyle name="Normal 12 2 2 2 2 2" xfId="838" xr:uid="{E13B3D0E-F51A-4D60-90A7-DE62BFF3D936}"/>
    <cellStyle name="Normal 12 2 2 2 2 2 2" xfId="2003" xr:uid="{DBE1ADD9-9B32-486B-8397-FB65E74F2C89}"/>
    <cellStyle name="Normal 12 2 2 2 2 2 2 2" xfId="5498" xr:uid="{86E26145-6DFE-4230-BB32-70AABA13D63A}"/>
    <cellStyle name="Normal 12 2 2 2 2 2 3" xfId="3168" xr:uid="{3E092D93-BB84-4D31-9975-478B8DE46153}"/>
    <cellStyle name="Normal 12 2 2 2 2 2 3 2" xfId="6663" xr:uid="{21F5306B-C4B3-437F-849A-3C15CE0CEAE3}"/>
    <cellStyle name="Normal 12 2 2 2 2 2 4" xfId="4333" xr:uid="{0CAE2D07-11AF-4135-9BD6-DEBD86A5F538}"/>
    <cellStyle name="Normal 12 2 2 2 2 3" xfId="1420" xr:uid="{3AFA32A8-FDAB-492B-B070-FE9B9E606800}"/>
    <cellStyle name="Normal 12 2 2 2 2 3 2" xfId="4915" xr:uid="{93ECCA6B-FBFE-426B-B582-793673559412}"/>
    <cellStyle name="Normal 12 2 2 2 2 4" xfId="2585" xr:uid="{93331539-D42F-4788-89D4-9EA6381CFD6B}"/>
    <cellStyle name="Normal 12 2 2 2 2 4 2" xfId="6080" xr:uid="{64C1D247-0C85-479D-AB31-4E616BAFBD1A}"/>
    <cellStyle name="Normal 12 2 2 2 2 5" xfId="3750" xr:uid="{D1694210-E7A3-44B3-896F-6987D7CD49CB}"/>
    <cellStyle name="Normal 12 2 2 2 3" xfId="395" xr:uid="{F546008B-A5FC-4B3B-BA39-9C96CE37CA8B}"/>
    <cellStyle name="Normal 12 2 2 2 3 2" xfId="982" xr:uid="{62863852-0E4F-42F0-87B6-81F15E3674CB}"/>
    <cellStyle name="Normal 12 2 2 2 3 2 2" xfId="2147" xr:uid="{1093CEF3-33DA-4531-BEAF-062C792101FC}"/>
    <cellStyle name="Normal 12 2 2 2 3 2 2 2" xfId="5642" xr:uid="{E452830A-05DF-4F0B-9059-70706E7E8450}"/>
    <cellStyle name="Normal 12 2 2 2 3 2 3" xfId="3312" xr:uid="{C12EA03A-C7CD-4AB7-8373-0F169D97AF54}"/>
    <cellStyle name="Normal 12 2 2 2 3 2 3 2" xfId="6807" xr:uid="{E4E0C389-2ED0-4200-8F37-68FC35A34472}"/>
    <cellStyle name="Normal 12 2 2 2 3 2 4" xfId="4477" xr:uid="{B3DBBBF4-E4D7-4EF9-BA20-E36DC88A8BD0}"/>
    <cellStyle name="Normal 12 2 2 2 3 3" xfId="1564" xr:uid="{C8DF916A-5BB0-4A2C-B633-DFA7CE289BC9}"/>
    <cellStyle name="Normal 12 2 2 2 3 3 2" xfId="5059" xr:uid="{68A8CCE9-FD95-40A2-ADC6-D6801B68997B}"/>
    <cellStyle name="Normal 12 2 2 2 3 4" xfId="2729" xr:uid="{33B6566C-81B0-4741-9E20-A9A69EC41EB2}"/>
    <cellStyle name="Normal 12 2 2 2 3 4 2" xfId="6224" xr:uid="{9048EABE-4D8A-4A1B-94A7-98E79409692B}"/>
    <cellStyle name="Normal 12 2 2 2 3 5" xfId="3894" xr:uid="{7C9703E6-41C2-43E5-9B20-22507FE3BCAB}"/>
    <cellStyle name="Normal 12 2 2 2 4" xfId="539" xr:uid="{3077B685-C1E2-4EDD-BBED-9E6C0229D3E0}"/>
    <cellStyle name="Normal 12 2 2 2 4 2" xfId="1126" xr:uid="{1D534703-23FB-4A7C-93E0-7D9955CD5DF7}"/>
    <cellStyle name="Normal 12 2 2 2 4 2 2" xfId="2291" xr:uid="{BF7C6286-45F5-4A94-8132-551DB79083C6}"/>
    <cellStyle name="Normal 12 2 2 2 4 2 2 2" xfId="5786" xr:uid="{FCA38FAF-D6BC-4282-8A82-51C9A5A6FF32}"/>
    <cellStyle name="Normal 12 2 2 2 4 2 3" xfId="3456" xr:uid="{98031B21-EFFE-4DFA-857E-A5F26CBF62DA}"/>
    <cellStyle name="Normal 12 2 2 2 4 2 3 2" xfId="6951" xr:uid="{98B7FCF2-F8BD-441D-BDA4-6E4438380233}"/>
    <cellStyle name="Normal 12 2 2 2 4 2 4" xfId="4621" xr:uid="{02E6EBEC-C28B-4440-9B72-17ACE594D3F6}"/>
    <cellStyle name="Normal 12 2 2 2 4 3" xfId="1708" xr:uid="{9A83A32B-13FF-47A3-B885-8866B824C619}"/>
    <cellStyle name="Normal 12 2 2 2 4 3 2" xfId="5203" xr:uid="{BDF70CBC-266E-49DD-99FE-41D1713EA8D6}"/>
    <cellStyle name="Normal 12 2 2 2 4 4" xfId="2873" xr:uid="{ADBBD6F3-881D-42DE-AEE5-9EAC3577C750}"/>
    <cellStyle name="Normal 12 2 2 2 4 4 2" xfId="6368" xr:uid="{979CD909-F633-499E-A825-210338D9D06E}"/>
    <cellStyle name="Normal 12 2 2 2 4 5" xfId="4038" xr:uid="{C505BC7C-52A5-4D52-B1B2-7E13129A67C3}"/>
    <cellStyle name="Normal 12 2 2 2 5" xfId="694" xr:uid="{6105463C-42AA-496C-8BE9-EA0B3A9680C3}"/>
    <cellStyle name="Normal 12 2 2 2 5 2" xfId="1859" xr:uid="{D0B7D0AE-CAEB-4868-8092-C755388ED7FF}"/>
    <cellStyle name="Normal 12 2 2 2 5 2 2" xfId="5354" xr:uid="{6F71DBFE-1142-460A-BB59-3C416B8AFDDC}"/>
    <cellStyle name="Normal 12 2 2 2 5 3" xfId="3024" xr:uid="{94729673-5AE9-4693-9192-661FC700505B}"/>
    <cellStyle name="Normal 12 2 2 2 5 3 2" xfId="6519" xr:uid="{4E3A1E2B-A179-4516-BF1B-EB159840F107}"/>
    <cellStyle name="Normal 12 2 2 2 5 4" xfId="4189" xr:uid="{EE3CF80F-248C-4344-A693-24C03682741C}"/>
    <cellStyle name="Normal 12 2 2 2 6" xfId="1276" xr:uid="{84EC38B0-12CC-4EA8-A0DB-DB188BF1D152}"/>
    <cellStyle name="Normal 12 2 2 2 6 2" xfId="4771" xr:uid="{A778EABD-428C-4A58-9D19-F849885948BD}"/>
    <cellStyle name="Normal 12 2 2 2 7" xfId="2441" xr:uid="{F3F88D70-3324-4ADD-A9A7-8E064BB47D5D}"/>
    <cellStyle name="Normal 12 2 2 2 7 2" xfId="5936" xr:uid="{EEF601F7-E6F8-41AF-9C3A-810807D47557}"/>
    <cellStyle name="Normal 12 2 2 2 8" xfId="3606" xr:uid="{16DF3162-9B73-4210-9EE2-D495DF34F227}"/>
    <cellStyle name="Normal 12 2 2 3" xfId="155" xr:uid="{B14F77E3-18DA-4056-B9A9-7574C60C38DA}"/>
    <cellStyle name="Normal 12 2 2 3 2" xfId="299" xr:uid="{6A1FE66A-AA03-4CA5-8A45-9E95EE620B04}"/>
    <cellStyle name="Normal 12 2 2 3 2 2" xfId="886" xr:uid="{941FBDF3-813A-46B0-8366-DC1B971A5895}"/>
    <cellStyle name="Normal 12 2 2 3 2 2 2" xfId="2051" xr:uid="{C91792AB-129E-4075-93B1-063F5E4CD974}"/>
    <cellStyle name="Normal 12 2 2 3 2 2 2 2" xfId="5546" xr:uid="{680A3CD8-C20E-434B-9BF1-2350DA70D5FA}"/>
    <cellStyle name="Normal 12 2 2 3 2 2 3" xfId="3216" xr:uid="{AA7F44EE-8CF3-46FE-BDCA-5FBA6235A20F}"/>
    <cellStyle name="Normal 12 2 2 3 2 2 3 2" xfId="6711" xr:uid="{B0114C2F-5282-43C0-A1D9-A10F1B51892B}"/>
    <cellStyle name="Normal 12 2 2 3 2 2 4" xfId="4381" xr:uid="{3664D8C4-5C4F-4608-83A4-C9E23F36CA67}"/>
    <cellStyle name="Normal 12 2 2 3 2 3" xfId="1468" xr:uid="{689F9FD9-8315-4768-A24B-DB30A84DC197}"/>
    <cellStyle name="Normal 12 2 2 3 2 3 2" xfId="4963" xr:uid="{C30654D9-2258-4EF7-A02F-210929CF1552}"/>
    <cellStyle name="Normal 12 2 2 3 2 4" xfId="2633" xr:uid="{988D2350-DE9F-48F6-82CE-0FC7F338B2DB}"/>
    <cellStyle name="Normal 12 2 2 3 2 4 2" xfId="6128" xr:uid="{29A02F16-0BF4-4725-AB32-4AAC812DDE84}"/>
    <cellStyle name="Normal 12 2 2 3 2 5" xfId="3798" xr:uid="{FD5948DE-A061-4C5D-82C6-461C8D9777AC}"/>
    <cellStyle name="Normal 12 2 2 3 3" xfId="443" xr:uid="{7FE32153-61E2-411E-BDF4-0244DC68C835}"/>
    <cellStyle name="Normal 12 2 2 3 3 2" xfId="1030" xr:uid="{294C0272-0002-4ED8-8860-5FC5142B28ED}"/>
    <cellStyle name="Normal 12 2 2 3 3 2 2" xfId="2195" xr:uid="{EC5889E9-D991-4EA3-A007-ED20EFD864CD}"/>
    <cellStyle name="Normal 12 2 2 3 3 2 2 2" xfId="5690" xr:uid="{57F8675B-8024-42AA-8B46-709A6CC559A4}"/>
    <cellStyle name="Normal 12 2 2 3 3 2 3" xfId="3360" xr:uid="{8ADDF641-1C5D-4B11-9B33-620ACBB4397C}"/>
    <cellStyle name="Normal 12 2 2 3 3 2 3 2" xfId="6855" xr:uid="{39ED86FC-0774-4CAB-9753-476ABC0030C0}"/>
    <cellStyle name="Normal 12 2 2 3 3 2 4" xfId="4525" xr:uid="{85131780-F246-423F-85FF-EF6C19C1EB1D}"/>
    <cellStyle name="Normal 12 2 2 3 3 3" xfId="1612" xr:uid="{C399F73C-3502-401D-A79D-898374B4B442}"/>
    <cellStyle name="Normal 12 2 2 3 3 3 2" xfId="5107" xr:uid="{93A25676-BFF7-451E-928B-C82002BD8DE0}"/>
    <cellStyle name="Normal 12 2 2 3 3 4" xfId="2777" xr:uid="{A5FC2EFD-34CA-41EE-9DF1-A5990B6C4A2D}"/>
    <cellStyle name="Normal 12 2 2 3 3 4 2" xfId="6272" xr:uid="{001EE73D-FBE5-432A-9465-BAEA84038D3A}"/>
    <cellStyle name="Normal 12 2 2 3 3 5" xfId="3942" xr:uid="{9D028772-EC8F-40B1-B2C7-E76465BAAB8B}"/>
    <cellStyle name="Normal 12 2 2 3 4" xfId="587" xr:uid="{6B5B22CF-55AD-444A-9A96-70ADE5F44971}"/>
    <cellStyle name="Normal 12 2 2 3 4 2" xfId="1174" xr:uid="{895891A3-33E3-4E70-86D2-7052C098DFC9}"/>
    <cellStyle name="Normal 12 2 2 3 4 2 2" xfId="2339" xr:uid="{9D5B8E2B-785C-4684-8626-44D1800FD31A}"/>
    <cellStyle name="Normal 12 2 2 3 4 2 2 2" xfId="5834" xr:uid="{14718A93-E4BA-4112-A15B-BA42B0E5BFFD}"/>
    <cellStyle name="Normal 12 2 2 3 4 2 3" xfId="3504" xr:uid="{EE2608C5-ABCD-4B49-8D32-9BAB4918A389}"/>
    <cellStyle name="Normal 12 2 2 3 4 2 3 2" xfId="6999" xr:uid="{86135A65-4A21-4993-A1FC-FBDCD0704647}"/>
    <cellStyle name="Normal 12 2 2 3 4 2 4" xfId="4669" xr:uid="{F8878A48-6643-42A0-B922-ABFC9D9900D5}"/>
    <cellStyle name="Normal 12 2 2 3 4 3" xfId="1756" xr:uid="{ABC97DCD-F0E4-402A-9B34-31A5CBF5BFC9}"/>
    <cellStyle name="Normal 12 2 2 3 4 3 2" xfId="5251" xr:uid="{66C4E69F-BA8B-436C-9229-6AAFC0CE3D65}"/>
    <cellStyle name="Normal 12 2 2 3 4 4" xfId="2921" xr:uid="{E9E5C7C8-8253-4EFB-ADCB-FE3ADB3D9BDD}"/>
    <cellStyle name="Normal 12 2 2 3 4 4 2" xfId="6416" xr:uid="{90DC1F36-D642-421A-8F9B-524EF7289738}"/>
    <cellStyle name="Normal 12 2 2 3 4 5" xfId="4086" xr:uid="{0859FF56-BD6B-4FF3-87F3-1702F30A7B45}"/>
    <cellStyle name="Normal 12 2 2 3 5" xfId="742" xr:uid="{0F29F43A-6208-4FB8-AA74-D695461FDB84}"/>
    <cellStyle name="Normal 12 2 2 3 5 2" xfId="1907" xr:uid="{04560687-6A05-4EF4-BFE7-D46D5B312B11}"/>
    <cellStyle name="Normal 12 2 2 3 5 2 2" xfId="5402" xr:uid="{A7FACF92-D41C-4F39-A71B-97CB07C632D4}"/>
    <cellStyle name="Normal 12 2 2 3 5 3" xfId="3072" xr:uid="{5D7E987A-C685-43D8-A516-9C1981DC3B4F}"/>
    <cellStyle name="Normal 12 2 2 3 5 3 2" xfId="6567" xr:uid="{CE9A531F-2E28-4E2A-B7A8-5EA9C9AEEA79}"/>
    <cellStyle name="Normal 12 2 2 3 5 4" xfId="4237" xr:uid="{4DFC2F0F-7EAF-45AA-84EB-E4570AF62A1C}"/>
    <cellStyle name="Normal 12 2 2 3 6" xfId="1324" xr:uid="{D077A44B-1DFD-44F3-BED5-7093FDD31D28}"/>
    <cellStyle name="Normal 12 2 2 3 6 2" xfId="4819" xr:uid="{3C0BB16A-75BA-462A-9F44-89ED2190C053}"/>
    <cellStyle name="Normal 12 2 2 3 7" xfId="2489" xr:uid="{485D2672-E721-4FE6-AEDE-D82CB73E1DEC}"/>
    <cellStyle name="Normal 12 2 2 3 7 2" xfId="5984" xr:uid="{0FBD05F5-052B-4969-9F06-0BFAC90264D6}"/>
    <cellStyle name="Normal 12 2 2 3 8" xfId="3654" xr:uid="{DD6770EA-FF24-4873-97A7-8A1903BEAEBB}"/>
    <cellStyle name="Normal 12 2 2 4" xfId="203" xr:uid="{87768600-9B4C-4B42-A454-1C10A390C3E9}"/>
    <cellStyle name="Normal 12 2 2 4 2" xfId="790" xr:uid="{1B6CC911-E7D6-40F5-86D5-1D798BBFF2E6}"/>
    <cellStyle name="Normal 12 2 2 4 2 2" xfId="1955" xr:uid="{0CDF5DF1-AF06-41F6-80A1-5A16470A4DB5}"/>
    <cellStyle name="Normal 12 2 2 4 2 2 2" xfId="5450" xr:uid="{F82FA393-73D1-410D-9C41-99967E0AD7EC}"/>
    <cellStyle name="Normal 12 2 2 4 2 3" xfId="3120" xr:uid="{745EC6A2-AAB6-40F4-9579-AB2B599C929A}"/>
    <cellStyle name="Normal 12 2 2 4 2 3 2" xfId="6615" xr:uid="{162CFB3D-14AC-47A8-890F-82E3E0C37D36}"/>
    <cellStyle name="Normal 12 2 2 4 2 4" xfId="4285" xr:uid="{A0C3EDEC-A5AC-4352-B82D-5C1C75F4122B}"/>
    <cellStyle name="Normal 12 2 2 4 3" xfId="1372" xr:uid="{7765888C-C7FF-4AC1-B73B-08E1DB021EDE}"/>
    <cellStyle name="Normal 12 2 2 4 3 2" xfId="4867" xr:uid="{108F7E1A-11B9-477E-8C80-7DF809FA388A}"/>
    <cellStyle name="Normal 12 2 2 4 4" xfId="2537" xr:uid="{A6573BD2-543A-4869-8865-A03AF00AA13C}"/>
    <cellStyle name="Normal 12 2 2 4 4 2" xfId="6032" xr:uid="{EC6EC895-208A-40E7-B315-3D10A0DEB61F}"/>
    <cellStyle name="Normal 12 2 2 4 5" xfId="3702" xr:uid="{6A50BAD3-0F28-4ABD-ACE6-F0D5BC3B57A0}"/>
    <cellStyle name="Normal 12 2 2 5" xfId="347" xr:uid="{13C03ADF-CBF8-46FA-82F6-7359D8DEFF15}"/>
    <cellStyle name="Normal 12 2 2 5 2" xfId="934" xr:uid="{FBBC6409-F592-48F3-89E2-AEAC7F04BA3A}"/>
    <cellStyle name="Normal 12 2 2 5 2 2" xfId="2099" xr:uid="{78F099A0-13EF-4903-AC11-A34B885F625B}"/>
    <cellStyle name="Normal 12 2 2 5 2 2 2" xfId="5594" xr:uid="{F868FD5A-2BF7-4825-B67A-669B1A668A10}"/>
    <cellStyle name="Normal 12 2 2 5 2 3" xfId="3264" xr:uid="{1D603C2B-C119-47C3-891F-84347FC18610}"/>
    <cellStyle name="Normal 12 2 2 5 2 3 2" xfId="6759" xr:uid="{1CE0BC05-AC72-4905-ACCE-B074EB1EB486}"/>
    <cellStyle name="Normal 12 2 2 5 2 4" xfId="4429" xr:uid="{55A46170-37EA-423F-87CC-53CE9582DFF9}"/>
    <cellStyle name="Normal 12 2 2 5 3" xfId="1516" xr:uid="{B06CE6F0-D1CC-4892-9215-C0AD97B37858}"/>
    <cellStyle name="Normal 12 2 2 5 3 2" xfId="5011" xr:uid="{B9F79EBE-8135-4DC7-859B-CDF06C1DCD16}"/>
    <cellStyle name="Normal 12 2 2 5 4" xfId="2681" xr:uid="{C6BD2FBF-1CC3-479B-99BB-0C75CE062735}"/>
    <cellStyle name="Normal 12 2 2 5 4 2" xfId="6176" xr:uid="{DD0DF969-E42F-4BED-9CDF-F739571DE20B}"/>
    <cellStyle name="Normal 12 2 2 5 5" xfId="3846" xr:uid="{3B2DE7D8-0CE3-4149-9AF6-71A1E4722260}"/>
    <cellStyle name="Normal 12 2 2 6" xfId="491" xr:uid="{D2FF21A5-4080-48DC-8D70-C01F4BF083C2}"/>
    <cellStyle name="Normal 12 2 2 6 2" xfId="1078" xr:uid="{B00C4331-B2B4-41E8-B91D-7E06FD3A37B9}"/>
    <cellStyle name="Normal 12 2 2 6 2 2" xfId="2243" xr:uid="{52079870-3B87-40C1-92F6-AC53002B6467}"/>
    <cellStyle name="Normal 12 2 2 6 2 2 2" xfId="5738" xr:uid="{CFD78369-06DC-497C-A8FB-A6E24D0C588E}"/>
    <cellStyle name="Normal 12 2 2 6 2 3" xfId="3408" xr:uid="{D8847E28-A7C9-4D0A-9CCE-651A53B6E60E}"/>
    <cellStyle name="Normal 12 2 2 6 2 3 2" xfId="6903" xr:uid="{27C150FA-989C-4CF4-9513-3478CC1103A7}"/>
    <cellStyle name="Normal 12 2 2 6 2 4" xfId="4573" xr:uid="{7CEA7EEA-9285-4322-8130-AAE1067340E1}"/>
    <cellStyle name="Normal 12 2 2 6 3" xfId="1660" xr:uid="{E927D7DD-D507-4572-B681-8196CE572D1A}"/>
    <cellStyle name="Normal 12 2 2 6 3 2" xfId="5155" xr:uid="{10DABFDA-04EC-48A5-9270-1C3F32096DBF}"/>
    <cellStyle name="Normal 12 2 2 6 4" xfId="2825" xr:uid="{729526A2-295C-4573-8250-F50BE4A6A9A0}"/>
    <cellStyle name="Normal 12 2 2 6 4 2" xfId="6320" xr:uid="{B6673DB2-173D-445E-A241-0B34C378AF2E}"/>
    <cellStyle name="Normal 12 2 2 6 5" xfId="3990" xr:uid="{5C528E5E-E74B-4A5F-B83D-D78C4C36A528}"/>
    <cellStyle name="Normal 12 2 2 7" xfId="646" xr:uid="{171FDB05-F623-4201-AFEA-3EFCA3F8BBC6}"/>
    <cellStyle name="Normal 12 2 2 7 2" xfId="1811" xr:uid="{4E967D1C-1654-43D7-932F-68C75259FDB8}"/>
    <cellStyle name="Normal 12 2 2 7 2 2" xfId="5306" xr:uid="{A3964139-916C-48DB-9D8A-F18564B6ABBA}"/>
    <cellStyle name="Normal 12 2 2 7 3" xfId="2976" xr:uid="{3DEFCC97-B0DB-4AF2-9352-C0387BBE2D72}"/>
    <cellStyle name="Normal 12 2 2 7 3 2" xfId="6471" xr:uid="{D4CEE95E-4597-42A7-ADC9-E8FEED09CB02}"/>
    <cellStyle name="Normal 12 2 2 7 4" xfId="4141" xr:uid="{5CD50FC8-7403-402A-BAC4-B69865560EC4}"/>
    <cellStyle name="Normal 12 2 2 8" xfId="1228" xr:uid="{B86AE0A5-B184-41F3-B406-26BEE2997F03}"/>
    <cellStyle name="Normal 12 2 2 8 2" xfId="4723" xr:uid="{C2E5C723-E62C-4EA0-A817-10A8FBB7BDBC}"/>
    <cellStyle name="Normal 12 2 2 9" xfId="2393" xr:uid="{8DC6D23B-43B7-4B27-8C21-10C1F6303FDA}"/>
    <cellStyle name="Normal 12 2 2 9 2" xfId="5888" xr:uid="{AC1F41C4-7A2C-4C90-B0AE-7905E58C5369}"/>
    <cellStyle name="Normal 12 2 3" xfId="83" xr:uid="{A0FB0B6C-481E-4499-ACC8-6FB69FDFFAA1}"/>
    <cellStyle name="Normal 12 2 3 2" xfId="227" xr:uid="{69396234-537F-4D37-8302-2CEB367E12BC}"/>
    <cellStyle name="Normal 12 2 3 2 2" xfId="814" xr:uid="{4F26956A-78AC-4EA1-B3C8-7AE510251B1E}"/>
    <cellStyle name="Normal 12 2 3 2 2 2" xfId="1979" xr:uid="{9B3B1959-6A91-4DFF-9E6D-F97F24290EDF}"/>
    <cellStyle name="Normal 12 2 3 2 2 2 2" xfId="5474" xr:uid="{6F649687-3413-475C-8928-9F2B5E85E636}"/>
    <cellStyle name="Normal 12 2 3 2 2 3" xfId="3144" xr:uid="{16B47C77-9A12-43F4-81D5-6D724DC5CA24}"/>
    <cellStyle name="Normal 12 2 3 2 2 3 2" xfId="6639" xr:uid="{8F078C8C-420B-49F5-9E23-50B28192D674}"/>
    <cellStyle name="Normal 12 2 3 2 2 4" xfId="4309" xr:uid="{3F0A91D1-29E2-4121-B9F9-6B85B519CC4C}"/>
    <cellStyle name="Normal 12 2 3 2 3" xfId="1396" xr:uid="{5AA574AC-562D-49EF-AD5D-A5FC151F4B47}"/>
    <cellStyle name="Normal 12 2 3 2 3 2" xfId="4891" xr:uid="{F0145033-D5F2-4930-83BB-FEFE2FEFACDA}"/>
    <cellStyle name="Normal 12 2 3 2 4" xfId="2561" xr:uid="{9F7289C3-42B1-4AD6-ACF1-F7F93F7B27EA}"/>
    <cellStyle name="Normal 12 2 3 2 4 2" xfId="6056" xr:uid="{9BB1D2FD-AD8D-4626-A2D0-9DFEBAEBD968}"/>
    <cellStyle name="Normal 12 2 3 2 5" xfId="3726" xr:uid="{7E7967CF-0913-4649-8E7D-1EDCEFBBA9FA}"/>
    <cellStyle name="Normal 12 2 3 3" xfId="371" xr:uid="{1CB72FA5-4934-490B-AFEE-B9E27F152312}"/>
    <cellStyle name="Normal 12 2 3 3 2" xfId="958" xr:uid="{4D82C9B0-0A2E-4E18-B826-31E5A74A5A6D}"/>
    <cellStyle name="Normal 12 2 3 3 2 2" xfId="2123" xr:uid="{C29F996B-4B10-404C-8F95-053B911474C5}"/>
    <cellStyle name="Normal 12 2 3 3 2 2 2" xfId="5618" xr:uid="{9CDD1AF5-0748-424D-974C-5573322F19C1}"/>
    <cellStyle name="Normal 12 2 3 3 2 3" xfId="3288" xr:uid="{B8460DC6-E9CE-4BA2-BA6B-ABB479FABDB7}"/>
    <cellStyle name="Normal 12 2 3 3 2 3 2" xfId="6783" xr:uid="{5D8AF762-7CF4-440B-A62F-E3C4B5B30F33}"/>
    <cellStyle name="Normal 12 2 3 3 2 4" xfId="4453" xr:uid="{A93F71E5-E320-4D16-8F99-56EF9B1B3AC3}"/>
    <cellStyle name="Normal 12 2 3 3 3" xfId="1540" xr:uid="{F5E38B02-3AB4-4DA7-9A10-DE2593D6B7F3}"/>
    <cellStyle name="Normal 12 2 3 3 3 2" xfId="5035" xr:uid="{9DA17A0E-B485-4485-8BB3-E98D10C165DE}"/>
    <cellStyle name="Normal 12 2 3 3 4" xfId="2705" xr:uid="{8C06FA70-E14B-4920-B1C0-06E9D91E3254}"/>
    <cellStyle name="Normal 12 2 3 3 4 2" xfId="6200" xr:uid="{1071C134-90CA-44CE-A9A0-3B31BECB9619}"/>
    <cellStyle name="Normal 12 2 3 3 5" xfId="3870" xr:uid="{E45C5C36-4A80-4136-BD49-C03F141FB406}"/>
    <cellStyle name="Normal 12 2 3 4" xfId="515" xr:uid="{8124F35A-4A25-44CE-8672-003DAF1B9217}"/>
    <cellStyle name="Normal 12 2 3 4 2" xfId="1102" xr:uid="{2CF29D38-E60A-401B-BBB9-50CD799374B0}"/>
    <cellStyle name="Normal 12 2 3 4 2 2" xfId="2267" xr:uid="{7DD24599-0FD4-4721-9237-10E5C1B7D0C5}"/>
    <cellStyle name="Normal 12 2 3 4 2 2 2" xfId="5762" xr:uid="{9A9353AD-B512-43FA-9FEC-716E89591558}"/>
    <cellStyle name="Normal 12 2 3 4 2 3" xfId="3432" xr:uid="{190FAEC5-B10F-4839-A40C-F30F7D86F884}"/>
    <cellStyle name="Normal 12 2 3 4 2 3 2" xfId="6927" xr:uid="{7A426666-DD33-447F-A3EE-AF2E8808C5B9}"/>
    <cellStyle name="Normal 12 2 3 4 2 4" xfId="4597" xr:uid="{F252D67E-D927-46A6-9C68-5EE05B37C659}"/>
    <cellStyle name="Normal 12 2 3 4 3" xfId="1684" xr:uid="{5E96452A-93E5-4E4A-BB87-DD4F6C49D353}"/>
    <cellStyle name="Normal 12 2 3 4 3 2" xfId="5179" xr:uid="{ED8A5451-36DA-4BF1-B557-F8B49199B776}"/>
    <cellStyle name="Normal 12 2 3 4 4" xfId="2849" xr:uid="{EE958AD6-F382-470F-AE35-DE154182006E}"/>
    <cellStyle name="Normal 12 2 3 4 4 2" xfId="6344" xr:uid="{B46058AB-DEC6-4A18-A4B5-1967456636AE}"/>
    <cellStyle name="Normal 12 2 3 4 5" xfId="4014" xr:uid="{CE8BB9E4-91D0-448B-B5DE-1BAB092FE821}"/>
    <cellStyle name="Normal 12 2 3 5" xfId="670" xr:uid="{F78A0D69-E82B-4DAE-8236-63C404BE8DF3}"/>
    <cellStyle name="Normal 12 2 3 5 2" xfId="1835" xr:uid="{27C91308-AF61-457A-B592-EF279377C04B}"/>
    <cellStyle name="Normal 12 2 3 5 2 2" xfId="5330" xr:uid="{A6F2EBD2-9EBB-4E78-9CFC-75F1975BA68D}"/>
    <cellStyle name="Normal 12 2 3 5 3" xfId="3000" xr:uid="{B784E2E7-735B-4E44-A94C-361098DA7FBD}"/>
    <cellStyle name="Normal 12 2 3 5 3 2" xfId="6495" xr:uid="{87A3006E-CF7F-4534-8434-B1C19FAAB666}"/>
    <cellStyle name="Normal 12 2 3 5 4" xfId="4165" xr:uid="{26CB765A-60A4-4C99-8B81-AA6168D017E2}"/>
    <cellStyle name="Normal 12 2 3 6" xfId="1252" xr:uid="{7CF183A8-33DC-45DF-B134-630C6D739A1A}"/>
    <cellStyle name="Normal 12 2 3 6 2" xfId="4747" xr:uid="{84FA217C-2F27-4383-9632-C29C936907B2}"/>
    <cellStyle name="Normal 12 2 3 7" xfId="2417" xr:uid="{D144FCDE-D837-40D8-9C58-413293CD7DA1}"/>
    <cellStyle name="Normal 12 2 3 7 2" xfId="5912" xr:uid="{91A39936-6DAF-4CE9-BD5A-40D7E16A3F63}"/>
    <cellStyle name="Normal 12 2 3 8" xfId="3582" xr:uid="{9CAACA09-F886-4D73-8BA4-B7A983A0C8A5}"/>
    <cellStyle name="Normal 12 2 4" xfId="131" xr:uid="{2EF3E155-5BAA-4239-B398-F6A203911D02}"/>
    <cellStyle name="Normal 12 2 4 2" xfId="275" xr:uid="{3E39D86E-408D-490B-9D75-835FD2F74671}"/>
    <cellStyle name="Normal 12 2 4 2 2" xfId="862" xr:uid="{C589B3C6-0F38-4DAD-BA13-FBBCC09271F1}"/>
    <cellStyle name="Normal 12 2 4 2 2 2" xfId="2027" xr:uid="{6DA56F42-5CE9-4CC3-A31A-19BABBA2FC51}"/>
    <cellStyle name="Normal 12 2 4 2 2 2 2" xfId="5522" xr:uid="{BAE18F61-5E33-44D6-BA7E-A1692460C763}"/>
    <cellStyle name="Normal 12 2 4 2 2 3" xfId="3192" xr:uid="{8C1DB36E-E48D-4B8A-AECA-D83B490B217D}"/>
    <cellStyle name="Normal 12 2 4 2 2 3 2" xfId="6687" xr:uid="{5E038AAB-8CE0-42CC-B80F-4F47639EEA60}"/>
    <cellStyle name="Normal 12 2 4 2 2 4" xfId="4357" xr:uid="{09AB2994-1B47-48DF-B5AD-474E11114663}"/>
    <cellStyle name="Normal 12 2 4 2 3" xfId="1444" xr:uid="{C1102B5B-1618-40BD-A4BD-3668378C03C2}"/>
    <cellStyle name="Normal 12 2 4 2 3 2" xfId="4939" xr:uid="{9DF18B20-60AA-43E4-A0CA-EE33A5FFAAAE}"/>
    <cellStyle name="Normal 12 2 4 2 4" xfId="2609" xr:uid="{96E94471-A4E7-43EA-A4F5-AD12D3DADD71}"/>
    <cellStyle name="Normal 12 2 4 2 4 2" xfId="6104" xr:uid="{0E9F2E64-9CD1-4404-8EE5-43ADE29B4B8B}"/>
    <cellStyle name="Normal 12 2 4 2 5" xfId="3774" xr:uid="{9E0364FA-40CA-4A7B-81E6-8CA068701DA1}"/>
    <cellStyle name="Normal 12 2 4 3" xfId="419" xr:uid="{E3330039-D7B3-4311-9BAE-2F3651A78145}"/>
    <cellStyle name="Normal 12 2 4 3 2" xfId="1006" xr:uid="{B158657E-F8A5-4AF3-844A-EC6BA26A4DF8}"/>
    <cellStyle name="Normal 12 2 4 3 2 2" xfId="2171" xr:uid="{7DC8D5DE-858B-41CC-B001-631A40B01EDB}"/>
    <cellStyle name="Normal 12 2 4 3 2 2 2" xfId="5666" xr:uid="{9E529700-8582-4C9A-96AF-120E93FB1823}"/>
    <cellStyle name="Normal 12 2 4 3 2 3" xfId="3336" xr:uid="{368E4BE3-C9A6-440A-A9B3-2E1FBC603A0B}"/>
    <cellStyle name="Normal 12 2 4 3 2 3 2" xfId="6831" xr:uid="{FA2760F5-68C1-4169-A363-1D357EB8B09E}"/>
    <cellStyle name="Normal 12 2 4 3 2 4" xfId="4501" xr:uid="{2CE46ADE-94EE-4F40-A441-A604692BA5EA}"/>
    <cellStyle name="Normal 12 2 4 3 3" xfId="1588" xr:uid="{0C5CAACF-688B-4A7F-94C2-75C92FD97A04}"/>
    <cellStyle name="Normal 12 2 4 3 3 2" xfId="5083" xr:uid="{D54E1A0F-BE05-4BC1-8B7F-83F669D08419}"/>
    <cellStyle name="Normal 12 2 4 3 4" xfId="2753" xr:uid="{44EAF4E3-B392-41B4-8897-6ACD090B9665}"/>
    <cellStyle name="Normal 12 2 4 3 4 2" xfId="6248" xr:uid="{95B54776-1955-4C3B-858A-12AF14F8EC31}"/>
    <cellStyle name="Normal 12 2 4 3 5" xfId="3918" xr:uid="{33314916-E649-4BC2-9F7D-310A1440161A}"/>
    <cellStyle name="Normal 12 2 4 4" xfId="563" xr:uid="{9BE388B7-07DC-4E83-8E4D-F5BB0843D37A}"/>
    <cellStyle name="Normal 12 2 4 4 2" xfId="1150" xr:uid="{72D2762B-FED5-42AE-A06C-92EE6EF177D8}"/>
    <cellStyle name="Normal 12 2 4 4 2 2" xfId="2315" xr:uid="{7607EF2D-B454-4B0D-A533-A4D5234FB6AB}"/>
    <cellStyle name="Normal 12 2 4 4 2 2 2" xfId="5810" xr:uid="{4FE29DE2-929C-410F-9E4B-1C4155F8F603}"/>
    <cellStyle name="Normal 12 2 4 4 2 3" xfId="3480" xr:uid="{03392ADC-D2A9-4840-9ADD-5565DB7ED278}"/>
    <cellStyle name="Normal 12 2 4 4 2 3 2" xfId="6975" xr:uid="{1B3B2D4D-C1AF-4A52-90A2-46B6F13FCE2C}"/>
    <cellStyle name="Normal 12 2 4 4 2 4" xfId="4645" xr:uid="{E9D5D829-723E-4414-8E48-2F3D43BFE07B}"/>
    <cellStyle name="Normal 12 2 4 4 3" xfId="1732" xr:uid="{CB8048B5-B264-4221-ACBF-9AADF9975C8A}"/>
    <cellStyle name="Normal 12 2 4 4 3 2" xfId="5227" xr:uid="{BF8E96BE-CA9B-4EDF-A4BA-9A4772B51706}"/>
    <cellStyle name="Normal 12 2 4 4 4" xfId="2897" xr:uid="{D42D3CFC-3145-4171-A00C-9890999E4B02}"/>
    <cellStyle name="Normal 12 2 4 4 4 2" xfId="6392" xr:uid="{08251E20-76AD-4BEE-A18C-FEBE28F40FD4}"/>
    <cellStyle name="Normal 12 2 4 4 5" xfId="4062" xr:uid="{6CD834F9-87C3-4B1C-9300-C24248F9BDC6}"/>
    <cellStyle name="Normal 12 2 4 5" xfId="718" xr:uid="{7B5E893D-44F8-410B-A2F6-C7B0C3578DBD}"/>
    <cellStyle name="Normal 12 2 4 5 2" xfId="1883" xr:uid="{5D41C54B-00BA-40D1-B5F9-5DE6C2445E3A}"/>
    <cellStyle name="Normal 12 2 4 5 2 2" xfId="5378" xr:uid="{EBDAC349-6648-4AA0-98A8-6D22490B91C6}"/>
    <cellStyle name="Normal 12 2 4 5 3" xfId="3048" xr:uid="{7A20AA6B-479D-459D-AB7F-3233FC95B3E7}"/>
    <cellStyle name="Normal 12 2 4 5 3 2" xfId="6543" xr:uid="{1EBFC769-3241-4389-93A1-1DB6E28FD2B3}"/>
    <cellStyle name="Normal 12 2 4 5 4" xfId="4213" xr:uid="{8AEB3887-DB25-43F9-A218-2D95E040383E}"/>
    <cellStyle name="Normal 12 2 4 6" xfId="1300" xr:uid="{4C19B457-24E8-47D7-BBA2-3FEB910F8732}"/>
    <cellStyle name="Normal 12 2 4 6 2" xfId="4795" xr:uid="{1A9A1479-4E2F-48AA-ADA6-F62BC2222E7A}"/>
    <cellStyle name="Normal 12 2 4 7" xfId="2465" xr:uid="{1043679E-4500-47E7-91B7-52CE1D3FF47F}"/>
    <cellStyle name="Normal 12 2 4 7 2" xfId="5960" xr:uid="{AD4AC719-EA39-495F-9267-9CCDB597E417}"/>
    <cellStyle name="Normal 12 2 4 8" xfId="3630" xr:uid="{094F2907-3751-4170-B910-76316B25DB54}"/>
    <cellStyle name="Normal 12 2 5" xfId="179" xr:uid="{AF4353B2-4738-4F6D-84DD-AACCA0EB62EE}"/>
    <cellStyle name="Normal 12 2 5 2" xfId="766" xr:uid="{CB3A9297-782E-4F4C-9618-DD178E951E6F}"/>
    <cellStyle name="Normal 12 2 5 2 2" xfId="1931" xr:uid="{60C975DD-E053-4600-82B9-84F3E4C43543}"/>
    <cellStyle name="Normal 12 2 5 2 2 2" xfId="5426" xr:uid="{E324C7E9-8834-4F60-9085-1400280CC552}"/>
    <cellStyle name="Normal 12 2 5 2 3" xfId="3096" xr:uid="{55A7C9E1-DD68-4C5C-99BA-747A95911092}"/>
    <cellStyle name="Normal 12 2 5 2 3 2" xfId="6591" xr:uid="{FA044567-9450-48B5-A465-7202E42E6AA1}"/>
    <cellStyle name="Normal 12 2 5 2 4" xfId="4261" xr:uid="{FCC2041E-A3CA-4034-A990-64346432369D}"/>
    <cellStyle name="Normal 12 2 5 3" xfId="1348" xr:uid="{E846B5D1-8306-44FF-9300-05925DE69DD1}"/>
    <cellStyle name="Normal 12 2 5 3 2" xfId="4843" xr:uid="{31DF32C8-883E-4628-91FF-B6B7244F2D20}"/>
    <cellStyle name="Normal 12 2 5 4" xfId="2513" xr:uid="{6112C2B7-A32A-439D-B62C-CEB97360956E}"/>
    <cellStyle name="Normal 12 2 5 4 2" xfId="6008" xr:uid="{3D0D38E4-65CD-4F2E-BCD7-665931FFBD1F}"/>
    <cellStyle name="Normal 12 2 5 5" xfId="3678" xr:uid="{AD8C0742-39A8-49FA-9DB8-F867377CFFDC}"/>
    <cellStyle name="Normal 12 2 6" xfId="323" xr:uid="{368064F9-1354-4762-8BDF-320EDD5DF4C4}"/>
    <cellStyle name="Normal 12 2 6 2" xfId="910" xr:uid="{3749565C-CCA9-41F6-9078-56E4C80A6C9D}"/>
    <cellStyle name="Normal 12 2 6 2 2" xfId="2075" xr:uid="{0F93D53C-D63D-4AE7-9F6B-950A0AB8E32F}"/>
    <cellStyle name="Normal 12 2 6 2 2 2" xfId="5570" xr:uid="{F37770BF-8890-4052-8001-9D3E85519A4E}"/>
    <cellStyle name="Normal 12 2 6 2 3" xfId="3240" xr:uid="{ECFC988C-9577-44F5-8338-F1FD4DE6ACA3}"/>
    <cellStyle name="Normal 12 2 6 2 3 2" xfId="6735" xr:uid="{F9472B57-4538-41DF-AC8A-078F64A92F77}"/>
    <cellStyle name="Normal 12 2 6 2 4" xfId="4405" xr:uid="{9DE67F36-C6C7-4F2B-9133-F8B0A5535A96}"/>
    <cellStyle name="Normal 12 2 6 3" xfId="1492" xr:uid="{BB05D3F3-C4BF-48FF-84D8-86AA2122FB41}"/>
    <cellStyle name="Normal 12 2 6 3 2" xfId="4987" xr:uid="{B6A529AA-5FA5-4AA4-B88A-6EA6ADBD845D}"/>
    <cellStyle name="Normal 12 2 6 4" xfId="2657" xr:uid="{1D49C614-1800-4239-8D17-69C4B86052AB}"/>
    <cellStyle name="Normal 12 2 6 4 2" xfId="6152" xr:uid="{26072D3C-4130-4521-95F1-B131F1FB910C}"/>
    <cellStyle name="Normal 12 2 6 5" xfId="3822" xr:uid="{EF641D8B-648F-4803-BE6C-2705B4724E63}"/>
    <cellStyle name="Normal 12 2 7" xfId="467" xr:uid="{DD10A7D2-668A-4C71-8014-946FC06A2995}"/>
    <cellStyle name="Normal 12 2 7 2" xfId="1054" xr:uid="{5B7BED2B-0DD6-4EB6-A54E-6172612019CD}"/>
    <cellStyle name="Normal 12 2 7 2 2" xfId="2219" xr:uid="{CCFB3C84-210E-4BBB-A839-23783F237AF3}"/>
    <cellStyle name="Normal 12 2 7 2 2 2" xfId="5714" xr:uid="{7843DD16-2AB4-4AD9-A9C6-E8CAEB777EB2}"/>
    <cellStyle name="Normal 12 2 7 2 3" xfId="3384" xr:uid="{60D75D61-2F40-4B59-9A5F-9572FF775227}"/>
    <cellStyle name="Normal 12 2 7 2 3 2" xfId="6879" xr:uid="{1DACEFAB-2EE8-41A1-86E2-15967943F1A3}"/>
    <cellStyle name="Normal 12 2 7 2 4" xfId="4549" xr:uid="{AA0434BE-F55F-4405-A3F4-5A5EEB92BA74}"/>
    <cellStyle name="Normal 12 2 7 3" xfId="1636" xr:uid="{27880077-2849-427C-8B4E-39B9B59B6D5E}"/>
    <cellStyle name="Normal 12 2 7 3 2" xfId="5131" xr:uid="{2BA39984-07E9-448B-8396-AC1671ABEDA1}"/>
    <cellStyle name="Normal 12 2 7 4" xfId="2801" xr:uid="{04FC6539-8A53-4ED0-BE3E-0F8C53EB85C2}"/>
    <cellStyle name="Normal 12 2 7 4 2" xfId="6296" xr:uid="{AA1DF378-99DE-425A-AD20-FD5ABFD8282E}"/>
    <cellStyle name="Normal 12 2 7 5" xfId="3966" xr:uid="{8867913A-4EC1-4BA4-9870-A71945AF1EAC}"/>
    <cellStyle name="Normal 12 2 8" xfId="622" xr:uid="{D35B5D1F-78C2-4A58-BA95-C5D871E81974}"/>
    <cellStyle name="Normal 12 2 8 2" xfId="1787" xr:uid="{8AD7E086-9FBA-4CC6-B33D-DD35471239AC}"/>
    <cellStyle name="Normal 12 2 8 2 2" xfId="5282" xr:uid="{752987C9-13A2-4DE2-84A8-C30FD8621BFF}"/>
    <cellStyle name="Normal 12 2 8 3" xfId="2952" xr:uid="{940CAA9C-7A34-4585-9FDC-86CE1E85D2A7}"/>
    <cellStyle name="Normal 12 2 8 3 2" xfId="6447" xr:uid="{37FFCE34-E2EA-4EAA-8B77-D33E3B0DBAE6}"/>
    <cellStyle name="Normal 12 2 8 4" xfId="4117" xr:uid="{B68F2B79-87CC-439C-ABFB-D07CAD983010}"/>
    <cellStyle name="Normal 12 2 9" xfId="1204" xr:uid="{CCB95C7E-739B-455C-B77C-DF453ED1E626}"/>
    <cellStyle name="Normal 12 2 9 2" xfId="4699" xr:uid="{A181F8E3-60DD-46E2-A143-1AD31E99D0D6}"/>
    <cellStyle name="Normal 12 3" xfId="47" xr:uid="{00000000-0005-0000-0000-00000F000000}"/>
    <cellStyle name="Normal 12 3 10" xfId="3546" xr:uid="{9C1C2783-39C8-4F55-9699-B1E3A8A08A08}"/>
    <cellStyle name="Normal 12 3 2" xfId="95" xr:uid="{33C83603-F578-48F7-9B38-0E94CCBAB79C}"/>
    <cellStyle name="Normal 12 3 2 2" xfId="239" xr:uid="{C88F707B-F9B0-43D4-9E7B-5177B3994AE3}"/>
    <cellStyle name="Normal 12 3 2 2 2" xfId="826" xr:uid="{E795CB92-8CAA-417D-AF26-C1BE3ECAB7CA}"/>
    <cellStyle name="Normal 12 3 2 2 2 2" xfId="1991" xr:uid="{4A160EE5-7F3B-4959-8E26-B90DE1559F27}"/>
    <cellStyle name="Normal 12 3 2 2 2 2 2" xfId="5486" xr:uid="{9B0BFBD6-A204-4001-A461-385C36DD0635}"/>
    <cellStyle name="Normal 12 3 2 2 2 3" xfId="3156" xr:uid="{AB3B6511-072D-47A3-8C9A-14E26FB5576E}"/>
    <cellStyle name="Normal 12 3 2 2 2 3 2" xfId="6651" xr:uid="{5524E7F3-51FE-486C-A417-E8781AE1DCB4}"/>
    <cellStyle name="Normal 12 3 2 2 2 4" xfId="4321" xr:uid="{5923B1B2-BA9D-4498-AE55-AEE4B7B70D99}"/>
    <cellStyle name="Normal 12 3 2 2 3" xfId="1408" xr:uid="{CDCB9879-0100-4BD3-BAB6-01E45CDDB808}"/>
    <cellStyle name="Normal 12 3 2 2 3 2" xfId="4903" xr:uid="{C21E5240-9F78-425D-B14D-5C1427E2E55B}"/>
    <cellStyle name="Normal 12 3 2 2 4" xfId="2573" xr:uid="{EB1CDFB7-7900-49A3-9B2C-7E25EC83385C}"/>
    <cellStyle name="Normal 12 3 2 2 4 2" xfId="6068" xr:uid="{28698983-83AC-4B8C-AE54-328BFC9A1BEC}"/>
    <cellStyle name="Normal 12 3 2 2 5" xfId="3738" xr:uid="{1DB28D1A-E49C-44D3-AB84-767F24E51B03}"/>
    <cellStyle name="Normal 12 3 2 3" xfId="383" xr:uid="{46D7D98E-113E-4050-B18E-3A8B9AE014B0}"/>
    <cellStyle name="Normal 12 3 2 3 2" xfId="970" xr:uid="{24373AB4-DDF2-4338-BA73-03759FFA69C3}"/>
    <cellStyle name="Normal 12 3 2 3 2 2" xfId="2135" xr:uid="{9807DFC0-0A5E-4C7E-AB8E-47F2C8A2A30B}"/>
    <cellStyle name="Normal 12 3 2 3 2 2 2" xfId="5630" xr:uid="{CBD95152-077D-4EEA-AD08-709B4637E356}"/>
    <cellStyle name="Normal 12 3 2 3 2 3" xfId="3300" xr:uid="{F6EFFD0C-C31C-48FA-930A-036FF2A02362}"/>
    <cellStyle name="Normal 12 3 2 3 2 3 2" xfId="6795" xr:uid="{18D9B9E0-626B-420C-82CC-C651B3EB2043}"/>
    <cellStyle name="Normal 12 3 2 3 2 4" xfId="4465" xr:uid="{B26C39B3-08F3-446E-A062-A37AD3B19853}"/>
    <cellStyle name="Normal 12 3 2 3 3" xfId="1552" xr:uid="{6597AB8E-207A-4A70-8663-CD90146ECAAA}"/>
    <cellStyle name="Normal 12 3 2 3 3 2" xfId="5047" xr:uid="{243441F1-6B12-48BF-AD84-CEF7D1E0BA4D}"/>
    <cellStyle name="Normal 12 3 2 3 4" xfId="2717" xr:uid="{2A52CD7E-9115-44A0-A11F-9CA73D06C765}"/>
    <cellStyle name="Normal 12 3 2 3 4 2" xfId="6212" xr:uid="{E150097B-B437-4A54-B600-FCC992E227A7}"/>
    <cellStyle name="Normal 12 3 2 3 5" xfId="3882" xr:uid="{8FE22788-D533-4521-A519-7E72927920E4}"/>
    <cellStyle name="Normal 12 3 2 4" xfId="527" xr:uid="{A5BDC138-87E0-475B-BD4A-ED7DFC62CB77}"/>
    <cellStyle name="Normal 12 3 2 4 2" xfId="1114" xr:uid="{0D84FF36-8F6F-4C41-BDF7-69C420E4363B}"/>
    <cellStyle name="Normal 12 3 2 4 2 2" xfId="2279" xr:uid="{7E4189EA-B947-45F4-AAFB-2E9D2077353C}"/>
    <cellStyle name="Normal 12 3 2 4 2 2 2" xfId="5774" xr:uid="{0ACC859C-1A68-43B5-86D9-94E8426A44E7}"/>
    <cellStyle name="Normal 12 3 2 4 2 3" xfId="3444" xr:uid="{41F3FB6E-D1A9-40F8-977E-E5CB4EE4C424}"/>
    <cellStyle name="Normal 12 3 2 4 2 3 2" xfId="6939" xr:uid="{6436B6DB-CAA9-4238-88ED-A012A7B97403}"/>
    <cellStyle name="Normal 12 3 2 4 2 4" xfId="4609" xr:uid="{3E94EB54-CAE5-48E0-B8C7-ADD2CFB4260D}"/>
    <cellStyle name="Normal 12 3 2 4 3" xfId="1696" xr:uid="{E0F9472C-7C65-4F22-9DBC-DE0CF7F4908E}"/>
    <cellStyle name="Normal 12 3 2 4 3 2" xfId="5191" xr:uid="{DDE0571C-6923-4ECD-A2F2-069ED12D614A}"/>
    <cellStyle name="Normal 12 3 2 4 4" xfId="2861" xr:uid="{75AC3FDC-88CD-493F-A359-A8E9E3363F9E}"/>
    <cellStyle name="Normal 12 3 2 4 4 2" xfId="6356" xr:uid="{821684B9-A1DE-47CC-8562-261CAFBE7C34}"/>
    <cellStyle name="Normal 12 3 2 4 5" xfId="4026" xr:uid="{FF912B01-88C6-4DDE-9C8A-47ED2F44F4E8}"/>
    <cellStyle name="Normal 12 3 2 5" xfId="682" xr:uid="{FEE68450-6AD8-4C40-8FA7-138F804A9302}"/>
    <cellStyle name="Normal 12 3 2 5 2" xfId="1847" xr:uid="{9A9B72E2-243F-459F-97D8-959424F4F603}"/>
    <cellStyle name="Normal 12 3 2 5 2 2" xfId="5342" xr:uid="{3D6C0514-8920-4CB5-9E50-555A45920E07}"/>
    <cellStyle name="Normal 12 3 2 5 3" xfId="3012" xr:uid="{2B3EB397-9345-46AE-AAE9-2F6AE3214EAA}"/>
    <cellStyle name="Normal 12 3 2 5 3 2" xfId="6507" xr:uid="{B73B8E95-B1F3-4C05-B77D-B50801D0ECF9}"/>
    <cellStyle name="Normal 12 3 2 5 4" xfId="4177" xr:uid="{4D3F652E-5108-492D-93C9-11FB97AC1C20}"/>
    <cellStyle name="Normal 12 3 2 6" xfId="1264" xr:uid="{3322BC24-9B39-40DB-B679-1048D28232E6}"/>
    <cellStyle name="Normal 12 3 2 6 2" xfId="4759" xr:uid="{0C8F5208-EB6A-4A90-971D-BFE6CA00F4FE}"/>
    <cellStyle name="Normal 12 3 2 7" xfId="2429" xr:uid="{D43AE5D6-8F08-4F3F-AAF3-8B62A64F7CDD}"/>
    <cellStyle name="Normal 12 3 2 7 2" xfId="5924" xr:uid="{868DB54A-7763-4CB2-B978-47E9C4A74C61}"/>
    <cellStyle name="Normal 12 3 2 8" xfId="3594" xr:uid="{04A7A45B-E0AE-4BC6-B20C-5FD090268AD8}"/>
    <cellStyle name="Normal 12 3 3" xfId="143" xr:uid="{AADC3B55-3BB1-4C98-831A-429E5D235983}"/>
    <cellStyle name="Normal 12 3 3 2" xfId="287" xr:uid="{7A569A1B-83F9-468D-92CA-F95EADB9C606}"/>
    <cellStyle name="Normal 12 3 3 2 2" xfId="874" xr:uid="{652FA530-CC85-4634-A68D-072B8E3E67F6}"/>
    <cellStyle name="Normal 12 3 3 2 2 2" xfId="2039" xr:uid="{AF726A39-1143-446B-8716-1A8241617ED3}"/>
    <cellStyle name="Normal 12 3 3 2 2 2 2" xfId="5534" xr:uid="{6480B0C5-C9F7-412E-9BDA-52664B6E138C}"/>
    <cellStyle name="Normal 12 3 3 2 2 3" xfId="3204" xr:uid="{A05109BA-C93F-4B41-89B9-60651010D386}"/>
    <cellStyle name="Normal 12 3 3 2 2 3 2" xfId="6699" xr:uid="{459207B6-AE22-4BC6-BCAA-63BCFD0CA8EC}"/>
    <cellStyle name="Normal 12 3 3 2 2 4" xfId="4369" xr:uid="{06777045-DFD0-4F4F-836F-0C8EA0CEA444}"/>
    <cellStyle name="Normal 12 3 3 2 3" xfId="1456" xr:uid="{073FEBD7-F92A-438B-9F39-762E61105BB3}"/>
    <cellStyle name="Normal 12 3 3 2 3 2" xfId="4951" xr:uid="{6D57F1D9-ED26-42C4-B70A-D3416A79605F}"/>
    <cellStyle name="Normal 12 3 3 2 4" xfId="2621" xr:uid="{C5C36D7F-28CA-4B81-9E3E-470F9AE26BA9}"/>
    <cellStyle name="Normal 12 3 3 2 4 2" xfId="6116" xr:uid="{B666F5FC-790A-4DA0-866E-D9C638F34479}"/>
    <cellStyle name="Normal 12 3 3 2 5" xfId="3786" xr:uid="{BAEB3404-28E7-416F-9CE9-24F09018662A}"/>
    <cellStyle name="Normal 12 3 3 3" xfId="431" xr:uid="{EEEA2BC8-F840-428A-99E6-3D239F4D6D54}"/>
    <cellStyle name="Normal 12 3 3 3 2" xfId="1018" xr:uid="{741D1771-8F8A-4A18-A8ED-A0422757CA5C}"/>
    <cellStyle name="Normal 12 3 3 3 2 2" xfId="2183" xr:uid="{8E98B7DB-41E7-42C1-9D8A-BF120B15D71B}"/>
    <cellStyle name="Normal 12 3 3 3 2 2 2" xfId="5678" xr:uid="{D5C2D48D-FF8C-4B9C-93B6-64638513B425}"/>
    <cellStyle name="Normal 12 3 3 3 2 3" xfId="3348" xr:uid="{88A9A8A9-EC05-4A04-ADD6-914D3A116BC6}"/>
    <cellStyle name="Normal 12 3 3 3 2 3 2" xfId="6843" xr:uid="{88A8F276-497F-4160-9536-418E98A8161A}"/>
    <cellStyle name="Normal 12 3 3 3 2 4" xfId="4513" xr:uid="{517EA89A-544E-414C-BFCE-18D9024FF021}"/>
    <cellStyle name="Normal 12 3 3 3 3" xfId="1600" xr:uid="{785FA149-B002-4F3A-965D-37B0782CE508}"/>
    <cellStyle name="Normal 12 3 3 3 3 2" xfId="5095" xr:uid="{A2A8F352-40BB-40C2-9C60-5D6D47FDBD9D}"/>
    <cellStyle name="Normal 12 3 3 3 4" xfId="2765" xr:uid="{489D0465-8374-4BCA-A518-51A0778EB7C0}"/>
    <cellStyle name="Normal 12 3 3 3 4 2" xfId="6260" xr:uid="{833E7795-E7CF-43A7-B6CA-FBC0A6830C35}"/>
    <cellStyle name="Normal 12 3 3 3 5" xfId="3930" xr:uid="{C49A45FF-CC82-4640-B61D-73E06D08887A}"/>
    <cellStyle name="Normal 12 3 3 4" xfId="575" xr:uid="{3C7A38D3-B8C2-49F6-B379-A5454D88DF8B}"/>
    <cellStyle name="Normal 12 3 3 4 2" xfId="1162" xr:uid="{C684812A-15C4-4C44-9732-B9DA4552790A}"/>
    <cellStyle name="Normal 12 3 3 4 2 2" xfId="2327" xr:uid="{D87463ED-40A0-4784-AC7A-D2D3AFA83183}"/>
    <cellStyle name="Normal 12 3 3 4 2 2 2" xfId="5822" xr:uid="{DF011DDF-8564-4F79-A8FE-790EDC3E805D}"/>
    <cellStyle name="Normal 12 3 3 4 2 3" xfId="3492" xr:uid="{C92D62F8-D615-47A7-90A8-F3E1431A6F6D}"/>
    <cellStyle name="Normal 12 3 3 4 2 3 2" xfId="6987" xr:uid="{35925C1E-0242-4308-B1FF-4A054CB464A2}"/>
    <cellStyle name="Normal 12 3 3 4 2 4" xfId="4657" xr:uid="{6A04D5E8-8F46-497C-8A08-B6CFBCDB0A42}"/>
    <cellStyle name="Normal 12 3 3 4 3" xfId="1744" xr:uid="{04974C6D-25A1-4BDB-9602-1CE5FAC27890}"/>
    <cellStyle name="Normal 12 3 3 4 3 2" xfId="5239" xr:uid="{4FFD4FDB-8AD7-4A20-820A-758F6988AB28}"/>
    <cellStyle name="Normal 12 3 3 4 4" xfId="2909" xr:uid="{4AEBCC68-D333-4ED8-A6D0-9FDDE7141950}"/>
    <cellStyle name="Normal 12 3 3 4 4 2" xfId="6404" xr:uid="{3C558714-53AA-4875-AC3C-3FA6D1D07258}"/>
    <cellStyle name="Normal 12 3 3 4 5" xfId="4074" xr:uid="{5C652CBF-9B76-4F9E-B5A3-B02FFEA4698F}"/>
    <cellStyle name="Normal 12 3 3 5" xfId="730" xr:uid="{2E33D6F0-7266-4C33-B907-A59C9DA8872B}"/>
    <cellStyle name="Normal 12 3 3 5 2" xfId="1895" xr:uid="{BF0345FD-B1A8-4C20-B1CD-046882F0FCD7}"/>
    <cellStyle name="Normal 12 3 3 5 2 2" xfId="5390" xr:uid="{AF24F3E6-5106-443F-B54D-432EE61E1F38}"/>
    <cellStyle name="Normal 12 3 3 5 3" xfId="3060" xr:uid="{32691C5A-453F-4EDE-BEC9-2A6F54F24A31}"/>
    <cellStyle name="Normal 12 3 3 5 3 2" xfId="6555" xr:uid="{566B8973-9E11-4A87-8889-0D207DEE4813}"/>
    <cellStyle name="Normal 12 3 3 5 4" xfId="4225" xr:uid="{CF7C7FBC-DE4A-485A-B575-621B356B9AD6}"/>
    <cellStyle name="Normal 12 3 3 6" xfId="1312" xr:uid="{F3C64EF0-2810-4AE2-A9D2-258289519D70}"/>
    <cellStyle name="Normal 12 3 3 6 2" xfId="4807" xr:uid="{5F45A293-853C-45EC-ACFE-5535E759553C}"/>
    <cellStyle name="Normal 12 3 3 7" xfId="2477" xr:uid="{5E965AED-2626-4AE2-863C-A721BCAB15D1}"/>
    <cellStyle name="Normal 12 3 3 7 2" xfId="5972" xr:uid="{DF68FBC3-7485-4257-8B69-6DA03AB79774}"/>
    <cellStyle name="Normal 12 3 3 8" xfId="3642" xr:uid="{6C3F02A2-5D80-4252-A18A-4F309033C623}"/>
    <cellStyle name="Normal 12 3 4" xfId="191" xr:uid="{04F4220F-03D8-4A99-B662-7A578058C777}"/>
    <cellStyle name="Normal 12 3 4 2" xfId="778" xr:uid="{7A62F96F-AC5B-48FD-999B-05BA191D4D93}"/>
    <cellStyle name="Normal 12 3 4 2 2" xfId="1943" xr:uid="{97519D38-C33B-47D7-9747-C1551E779AFD}"/>
    <cellStyle name="Normal 12 3 4 2 2 2" xfId="5438" xr:uid="{D914410B-3E75-4A13-BE17-D87EA19C907A}"/>
    <cellStyle name="Normal 12 3 4 2 3" xfId="3108" xr:uid="{D9159FF2-CEA3-405F-A257-6A5D7ADDD174}"/>
    <cellStyle name="Normal 12 3 4 2 3 2" xfId="6603" xr:uid="{E6970BF1-A9E2-4AB6-AE80-E92D82D08FCB}"/>
    <cellStyle name="Normal 12 3 4 2 4" xfId="4273" xr:uid="{13D69131-497F-4088-A42E-E8EB2C2AE885}"/>
    <cellStyle name="Normal 12 3 4 3" xfId="1360" xr:uid="{BFEC3C63-083D-44DB-B242-2EB0AD1D1590}"/>
    <cellStyle name="Normal 12 3 4 3 2" xfId="4855" xr:uid="{83723356-382E-49C0-80EC-E2ACC7C09BA2}"/>
    <cellStyle name="Normal 12 3 4 4" xfId="2525" xr:uid="{0FB9C6A1-7309-4526-8986-A8F746339946}"/>
    <cellStyle name="Normal 12 3 4 4 2" xfId="6020" xr:uid="{728C0C75-B40A-4AFE-9276-3176C691271C}"/>
    <cellStyle name="Normal 12 3 4 5" xfId="3690" xr:uid="{67003FDE-9569-403F-B428-E0060B21E705}"/>
    <cellStyle name="Normal 12 3 5" xfId="335" xr:uid="{E7F39416-5135-4115-A838-22CCE450DBB0}"/>
    <cellStyle name="Normal 12 3 5 2" xfId="922" xr:uid="{0139F48F-455C-47CD-B399-E9B966A1971D}"/>
    <cellStyle name="Normal 12 3 5 2 2" xfId="2087" xr:uid="{1E6E6055-0E5B-49E8-B847-11FDEDF8A0A2}"/>
    <cellStyle name="Normal 12 3 5 2 2 2" xfId="5582" xr:uid="{D6BC6DFA-DFAB-42D9-8191-4BF5B9CD521E}"/>
    <cellStyle name="Normal 12 3 5 2 3" xfId="3252" xr:uid="{3EC5B375-24D3-41C8-861B-ABF4A6240F3A}"/>
    <cellStyle name="Normal 12 3 5 2 3 2" xfId="6747" xr:uid="{6C90D3F7-B825-4989-AB6D-B1989BF75F8C}"/>
    <cellStyle name="Normal 12 3 5 2 4" xfId="4417" xr:uid="{4056D5AD-236A-472C-AFFA-BE3B633EF3C1}"/>
    <cellStyle name="Normal 12 3 5 3" xfId="1504" xr:uid="{EE96186F-8B21-430C-A94B-4A85B1F5F647}"/>
    <cellStyle name="Normal 12 3 5 3 2" xfId="4999" xr:uid="{C995B75F-3659-4BA5-9C65-87ED98D48A2F}"/>
    <cellStyle name="Normal 12 3 5 4" xfId="2669" xr:uid="{7C7B3CA7-2D25-4E74-903A-98AA0D8C8614}"/>
    <cellStyle name="Normal 12 3 5 4 2" xfId="6164" xr:uid="{BC4BAD76-296F-4944-B361-DDB989D7CA26}"/>
    <cellStyle name="Normal 12 3 5 5" xfId="3834" xr:uid="{D72A535D-FD12-4558-A94D-98683D5FC607}"/>
    <cellStyle name="Normal 12 3 6" xfId="479" xr:uid="{ACBC5AA2-0462-44D2-B472-D114422EB9D1}"/>
    <cellStyle name="Normal 12 3 6 2" xfId="1066" xr:uid="{638EA254-1E5C-4265-B550-FB47EFF94C3C}"/>
    <cellStyle name="Normal 12 3 6 2 2" xfId="2231" xr:uid="{D43398E7-A525-4424-A99C-877C2766194F}"/>
    <cellStyle name="Normal 12 3 6 2 2 2" xfId="5726" xr:uid="{6BF5CC73-6C44-4B6D-A9EA-7A596425D63B}"/>
    <cellStyle name="Normal 12 3 6 2 3" xfId="3396" xr:uid="{696C3E71-42AD-4189-867D-1610154E1645}"/>
    <cellStyle name="Normal 12 3 6 2 3 2" xfId="6891" xr:uid="{1F71E6FD-BD20-445A-B59B-591278A7E2A1}"/>
    <cellStyle name="Normal 12 3 6 2 4" xfId="4561" xr:uid="{72FD7CFB-F4F8-4FA3-ACA6-8E18DD08CB54}"/>
    <cellStyle name="Normal 12 3 6 3" xfId="1648" xr:uid="{9B2BCC67-59BE-4973-B647-3CB6FBE91C92}"/>
    <cellStyle name="Normal 12 3 6 3 2" xfId="5143" xr:uid="{6CFB244D-A1A2-40F9-B40E-4555CDF17C86}"/>
    <cellStyle name="Normal 12 3 6 4" xfId="2813" xr:uid="{D8E77721-8B6B-496B-8ECC-0B88938263A2}"/>
    <cellStyle name="Normal 12 3 6 4 2" xfId="6308" xr:uid="{51E6A35F-4F33-46F3-A07E-2B361CB95530}"/>
    <cellStyle name="Normal 12 3 6 5" xfId="3978" xr:uid="{1019D363-DBED-455F-9357-F329C5C3862B}"/>
    <cellStyle name="Normal 12 3 7" xfId="634" xr:uid="{F457CF1F-7FD7-4E16-B390-DA762FF6F59F}"/>
    <cellStyle name="Normal 12 3 7 2" xfId="1799" xr:uid="{41DA9AC4-79CA-45B4-A8BE-0DCA128106B0}"/>
    <cellStyle name="Normal 12 3 7 2 2" xfId="5294" xr:uid="{C5ED759C-8D21-419F-B6AE-3F00B7256CCD}"/>
    <cellStyle name="Normal 12 3 7 3" xfId="2964" xr:uid="{8B977C64-AFED-4B59-B640-5ADE12359F09}"/>
    <cellStyle name="Normal 12 3 7 3 2" xfId="6459" xr:uid="{76A1E5AA-4C96-4A53-B340-12872E5004F8}"/>
    <cellStyle name="Normal 12 3 7 4" xfId="4129" xr:uid="{58BF6496-083F-44AC-991D-1A96F45A6AA8}"/>
    <cellStyle name="Normal 12 3 8" xfId="1216" xr:uid="{9DA0DB27-EB87-4DE6-9B6A-F8500B764BBB}"/>
    <cellStyle name="Normal 12 3 8 2" xfId="4711" xr:uid="{705B1B53-6FAD-4BAA-9763-C347063CCBFD}"/>
    <cellStyle name="Normal 12 3 9" xfId="2381" xr:uid="{434CBCFC-EBB3-4D9F-93FC-9F6C93D7ECDC}"/>
    <cellStyle name="Normal 12 3 9 2" xfId="5876" xr:uid="{53857E16-4FE9-475D-A3CF-6A0EAE33067D}"/>
    <cellStyle name="Normal 12 4" xfId="71" xr:uid="{C49560A9-A4B2-4181-AE02-D29FD50C7AD5}"/>
    <cellStyle name="Normal 12 4 2" xfId="215" xr:uid="{357ED72B-FCD4-4794-A4A5-BA85387CBD91}"/>
    <cellStyle name="Normal 12 4 2 2" xfId="802" xr:uid="{FB90D6F0-303F-4034-B2AA-C2C964B9CEE6}"/>
    <cellStyle name="Normal 12 4 2 2 2" xfId="1967" xr:uid="{392B12E7-7AAE-4CDE-83E1-AE65E2935CDB}"/>
    <cellStyle name="Normal 12 4 2 2 2 2" xfId="5462" xr:uid="{7FFF2FBA-F23C-4487-BD41-7C9C85F0C2D2}"/>
    <cellStyle name="Normal 12 4 2 2 3" xfId="3132" xr:uid="{9D361C20-B4B0-4B34-AF17-92A5CDC32FCB}"/>
    <cellStyle name="Normal 12 4 2 2 3 2" xfId="6627" xr:uid="{037A8465-4860-45B8-A643-8A64DECD2E76}"/>
    <cellStyle name="Normal 12 4 2 2 4" xfId="4297" xr:uid="{BA0C1E46-AC50-4BE5-8DC6-76A11D455ECC}"/>
    <cellStyle name="Normal 12 4 2 3" xfId="1384" xr:uid="{540F161A-64A2-49A6-BB95-2892D9487E51}"/>
    <cellStyle name="Normal 12 4 2 3 2" xfId="4879" xr:uid="{66223C94-D4D7-4BD4-A096-9E931C44EC77}"/>
    <cellStyle name="Normal 12 4 2 4" xfId="2549" xr:uid="{F978FFDD-45CC-4289-89DD-746592FF0812}"/>
    <cellStyle name="Normal 12 4 2 4 2" xfId="6044" xr:uid="{9A96C208-7F32-4BB6-BCE2-1AA9CD206644}"/>
    <cellStyle name="Normal 12 4 2 5" xfId="3714" xr:uid="{76BF7D14-1379-407D-9E05-996FA747EE55}"/>
    <cellStyle name="Normal 12 4 3" xfId="359" xr:uid="{556B774A-C2D2-47E2-87B4-E0FCB507A535}"/>
    <cellStyle name="Normal 12 4 3 2" xfId="946" xr:uid="{95ED0156-E45A-495D-A81C-1E6744E8F295}"/>
    <cellStyle name="Normal 12 4 3 2 2" xfId="2111" xr:uid="{BF925A6E-9A9B-460A-B30C-5ADEC49B25E2}"/>
    <cellStyle name="Normal 12 4 3 2 2 2" xfId="5606" xr:uid="{83333752-0C3E-4941-8EC3-745B46EA1E50}"/>
    <cellStyle name="Normal 12 4 3 2 3" xfId="3276" xr:uid="{2D2356D7-8ECA-4E0B-B3C6-C95B6DD5516D}"/>
    <cellStyle name="Normal 12 4 3 2 3 2" xfId="6771" xr:uid="{0A4EBACB-B345-4779-B360-BF53D1C62DEF}"/>
    <cellStyle name="Normal 12 4 3 2 4" xfId="4441" xr:uid="{0D004D9B-7A6C-450B-9D51-6FBF7E5C8967}"/>
    <cellStyle name="Normal 12 4 3 3" xfId="1528" xr:uid="{49DA2965-7529-41D3-80BC-6847926D5C8C}"/>
    <cellStyle name="Normal 12 4 3 3 2" xfId="5023" xr:uid="{3D4C2EC1-B0EF-4899-9760-7A7BF9E90E63}"/>
    <cellStyle name="Normal 12 4 3 4" xfId="2693" xr:uid="{89732E3B-D150-4E13-9DA3-508ACA241896}"/>
    <cellStyle name="Normal 12 4 3 4 2" xfId="6188" xr:uid="{EECE20C9-B420-42F6-AC33-E200130C6F4A}"/>
    <cellStyle name="Normal 12 4 3 5" xfId="3858" xr:uid="{597E899B-B4CA-4352-8F30-322ADF7C4CB9}"/>
    <cellStyle name="Normal 12 4 4" xfId="503" xr:uid="{6131615B-2C3F-466F-93EF-6E3F0CB41D87}"/>
    <cellStyle name="Normal 12 4 4 2" xfId="1090" xr:uid="{04DAF83A-C182-419A-B694-FDC67791EF36}"/>
    <cellStyle name="Normal 12 4 4 2 2" xfId="2255" xr:uid="{1FEBEA60-F99A-4959-AA46-FDC6C968AAE2}"/>
    <cellStyle name="Normal 12 4 4 2 2 2" xfId="5750" xr:uid="{7D167DB7-A05F-486C-93D0-EC3C20932CA9}"/>
    <cellStyle name="Normal 12 4 4 2 3" xfId="3420" xr:uid="{105E8D97-71F2-40ED-9D13-E413227F6E3B}"/>
    <cellStyle name="Normal 12 4 4 2 3 2" xfId="6915" xr:uid="{EC54F211-4014-41B3-99D9-394A2350091A}"/>
    <cellStyle name="Normal 12 4 4 2 4" xfId="4585" xr:uid="{23B63700-8018-4D99-A2F0-1CEFF5D4FD0B}"/>
    <cellStyle name="Normal 12 4 4 3" xfId="1672" xr:uid="{A7045AA0-D094-4BB3-B712-94D2EFE96F2A}"/>
    <cellStyle name="Normal 12 4 4 3 2" xfId="5167" xr:uid="{0EB7B443-A5E9-4783-ADDD-119656F4B053}"/>
    <cellStyle name="Normal 12 4 4 4" xfId="2837" xr:uid="{40983BB9-6F8D-4A80-B9BB-E6523393F0A7}"/>
    <cellStyle name="Normal 12 4 4 4 2" xfId="6332" xr:uid="{C57497F4-578C-478D-B7C2-692F4B1DAE41}"/>
    <cellStyle name="Normal 12 4 4 5" xfId="4002" xr:uid="{E0951C02-4AA7-491E-BCCA-0CF42DDBFD3B}"/>
    <cellStyle name="Normal 12 4 5" xfId="658" xr:uid="{CF9E6FAE-7EC8-4F46-BFD9-89928D8EDC48}"/>
    <cellStyle name="Normal 12 4 5 2" xfId="1823" xr:uid="{9E7FF3BF-5E48-4773-82FA-9FBC42CFEB45}"/>
    <cellStyle name="Normal 12 4 5 2 2" xfId="5318" xr:uid="{85E1981A-8AD2-43E5-9038-80DE51145198}"/>
    <cellStyle name="Normal 12 4 5 3" xfId="2988" xr:uid="{E463943C-EB98-40A1-9A7E-B0B3FFCAA2E1}"/>
    <cellStyle name="Normal 12 4 5 3 2" xfId="6483" xr:uid="{E10D0674-41DA-43F8-BEEE-07257DCA29C3}"/>
    <cellStyle name="Normal 12 4 5 4" xfId="4153" xr:uid="{6CE60AEF-27A4-490D-8EB9-3760B70F4446}"/>
    <cellStyle name="Normal 12 4 6" xfId="1240" xr:uid="{E1EECDE1-84D0-4F06-BA7A-E376B3847672}"/>
    <cellStyle name="Normal 12 4 6 2" xfId="4735" xr:uid="{DACDDEBB-A399-4156-AE89-233F5312A48B}"/>
    <cellStyle name="Normal 12 4 7" xfId="2405" xr:uid="{73D7B58A-913E-4867-B23E-A9D0914BEF43}"/>
    <cellStyle name="Normal 12 4 7 2" xfId="5900" xr:uid="{02E3E3CB-B815-4B4C-A084-C083C4487E76}"/>
    <cellStyle name="Normal 12 4 8" xfId="3570" xr:uid="{275A6F05-800F-43D5-BBBA-A8435040B4DD}"/>
    <cellStyle name="Normal 12 5" xfId="119" xr:uid="{1D7AA722-8DBA-47E1-9425-008695EA3BCC}"/>
    <cellStyle name="Normal 12 5 2" xfId="263" xr:uid="{BEB60567-F561-46DF-AC49-3764E62AF8A2}"/>
    <cellStyle name="Normal 12 5 2 2" xfId="850" xr:uid="{D8C9D1C0-13FD-4ACC-9EB4-400CCB3D77D1}"/>
    <cellStyle name="Normal 12 5 2 2 2" xfId="2015" xr:uid="{382B1ECA-3C8A-495B-9640-FF26600779CE}"/>
    <cellStyle name="Normal 12 5 2 2 2 2" xfId="5510" xr:uid="{7D0BA66A-7F53-46E4-8127-9503BC106E1D}"/>
    <cellStyle name="Normal 12 5 2 2 3" xfId="3180" xr:uid="{65ABDAFE-AB56-4884-9A80-E5513990EE7B}"/>
    <cellStyle name="Normal 12 5 2 2 3 2" xfId="6675" xr:uid="{6DF8D26A-EEF9-4DF2-AD2E-B9EEA30A03DB}"/>
    <cellStyle name="Normal 12 5 2 2 4" xfId="4345" xr:uid="{83CB46B4-FA4E-49C5-979C-E83F89B4C0FC}"/>
    <cellStyle name="Normal 12 5 2 3" xfId="1432" xr:uid="{6273E1A9-1674-4C72-8AD5-1EEDB30C8560}"/>
    <cellStyle name="Normal 12 5 2 3 2" xfId="4927" xr:uid="{8848050A-9208-4FC9-9DE0-B76FBC320ABE}"/>
    <cellStyle name="Normal 12 5 2 4" xfId="2597" xr:uid="{00DDE85C-9D0A-4AC1-9FE6-C545F5150B95}"/>
    <cellStyle name="Normal 12 5 2 4 2" xfId="6092" xr:uid="{803EC86A-1A78-4705-94A0-B4F4A2DD8F40}"/>
    <cellStyle name="Normal 12 5 2 5" xfId="3762" xr:uid="{415B2E8F-6001-4412-AE22-A26F5D5B478E}"/>
    <cellStyle name="Normal 12 5 3" xfId="407" xr:uid="{9967159A-CBD5-4A31-AC58-DFB276C4A09F}"/>
    <cellStyle name="Normal 12 5 3 2" xfId="994" xr:uid="{46D10891-1D16-400E-AEAE-CF4BDA0317A5}"/>
    <cellStyle name="Normal 12 5 3 2 2" xfId="2159" xr:uid="{8946700E-E4DF-4310-9864-497D1D52985B}"/>
    <cellStyle name="Normal 12 5 3 2 2 2" xfId="5654" xr:uid="{A1B51D78-6B6D-4B24-A2ED-3E4FD590E642}"/>
    <cellStyle name="Normal 12 5 3 2 3" xfId="3324" xr:uid="{7F3D518B-7F83-4AB6-830F-EE06C294BF6B}"/>
    <cellStyle name="Normal 12 5 3 2 3 2" xfId="6819" xr:uid="{6B817FD6-9E50-45C7-9115-27118C082738}"/>
    <cellStyle name="Normal 12 5 3 2 4" xfId="4489" xr:uid="{10DC7C6E-63F0-4147-ACDA-8268BB93832F}"/>
    <cellStyle name="Normal 12 5 3 3" xfId="1576" xr:uid="{8BB8997C-9CD1-4A84-8E8E-762543D84754}"/>
    <cellStyle name="Normal 12 5 3 3 2" xfId="5071" xr:uid="{95BB9404-6E13-4D30-953F-64723155F353}"/>
    <cellStyle name="Normal 12 5 3 4" xfId="2741" xr:uid="{97C96E98-1D67-48B9-A8A4-B03C11E4AA04}"/>
    <cellStyle name="Normal 12 5 3 4 2" xfId="6236" xr:uid="{71243078-D62B-4D0E-BAB3-C6A6A5A1A804}"/>
    <cellStyle name="Normal 12 5 3 5" xfId="3906" xr:uid="{84791F22-C0C4-45FD-867B-4329703F3ADD}"/>
    <cellStyle name="Normal 12 5 4" xfId="551" xr:uid="{B44751BC-4CFB-40DF-BDDE-3B6F3DE0DFD9}"/>
    <cellStyle name="Normal 12 5 4 2" xfId="1138" xr:uid="{45B4DCA9-8E6D-4F15-90D3-064AC57FB539}"/>
    <cellStyle name="Normal 12 5 4 2 2" xfId="2303" xr:uid="{F2A8694D-873C-4C8C-BB2D-6A4BA851BA2F}"/>
    <cellStyle name="Normal 12 5 4 2 2 2" xfId="5798" xr:uid="{68FFF048-9F9B-4037-90BB-2584E45AA0D2}"/>
    <cellStyle name="Normal 12 5 4 2 3" xfId="3468" xr:uid="{7B25C2D1-F8EF-442F-8EE6-D8B796617EA7}"/>
    <cellStyle name="Normal 12 5 4 2 3 2" xfId="6963" xr:uid="{6354ECD0-BE37-478D-9C6E-58501F47E8C9}"/>
    <cellStyle name="Normal 12 5 4 2 4" xfId="4633" xr:uid="{AFCA584B-8D92-45D3-9C6A-FD371BCC8F83}"/>
    <cellStyle name="Normal 12 5 4 3" xfId="1720" xr:uid="{39944544-250F-488A-AC6E-0F3001769012}"/>
    <cellStyle name="Normal 12 5 4 3 2" xfId="5215" xr:uid="{4A104037-00F3-4532-B95C-D91904A58243}"/>
    <cellStyle name="Normal 12 5 4 4" xfId="2885" xr:uid="{AE011FA5-2A1C-4EEC-82A5-4C61A0455A3F}"/>
    <cellStyle name="Normal 12 5 4 4 2" xfId="6380" xr:uid="{8EAFC9E4-D74B-4842-A415-A7DFA05CE7D7}"/>
    <cellStyle name="Normal 12 5 4 5" xfId="4050" xr:uid="{AAD1CA85-D2AC-45F3-89EB-18D80940F09C}"/>
    <cellStyle name="Normal 12 5 5" xfId="706" xr:uid="{EE91368C-21D8-41E0-9028-803DA67F52E0}"/>
    <cellStyle name="Normal 12 5 5 2" xfId="1871" xr:uid="{BACDE12D-ACAC-47D6-BF8C-B834D852540D}"/>
    <cellStyle name="Normal 12 5 5 2 2" xfId="5366" xr:uid="{9EE33EBB-AB64-4661-B773-BCD72FC8C00B}"/>
    <cellStyle name="Normal 12 5 5 3" xfId="3036" xr:uid="{4C411DD7-4781-407A-8EC6-8E441F52E58A}"/>
    <cellStyle name="Normal 12 5 5 3 2" xfId="6531" xr:uid="{A03B3435-D528-4AA7-99D3-00C5D407211F}"/>
    <cellStyle name="Normal 12 5 5 4" xfId="4201" xr:uid="{D724F078-2324-456D-9F83-30DDF9B1A5A4}"/>
    <cellStyle name="Normal 12 5 6" xfId="1288" xr:uid="{45949DBB-5687-453B-B9D5-0877BB2A6B37}"/>
    <cellStyle name="Normal 12 5 6 2" xfId="4783" xr:uid="{6824F72D-4D9F-40E6-87A2-B18141D3EE7F}"/>
    <cellStyle name="Normal 12 5 7" xfId="2453" xr:uid="{018D4110-E853-4596-AACB-7FD7BE1044A2}"/>
    <cellStyle name="Normal 12 5 7 2" xfId="5948" xr:uid="{95D4E982-6EDF-4182-B109-BBF1FE84FD0E}"/>
    <cellStyle name="Normal 12 5 8" xfId="3618" xr:uid="{63264A66-AEF7-4954-8850-FC5BCD59963E}"/>
    <cellStyle name="Normal 12 6" xfId="167" xr:uid="{9B114B17-EC98-4395-AA75-1035643E7E29}"/>
    <cellStyle name="Normal 12 6 2" xfId="754" xr:uid="{651CF3FC-B512-4237-88F1-38036120FCC5}"/>
    <cellStyle name="Normal 12 6 2 2" xfId="1919" xr:uid="{FFEADCFE-807F-4DD4-8BB1-1200B0069751}"/>
    <cellStyle name="Normal 12 6 2 2 2" xfId="5414" xr:uid="{FCAD637C-35BA-4C86-B38C-10815EFC4008}"/>
    <cellStyle name="Normal 12 6 2 3" xfId="3084" xr:uid="{C61B7F42-7122-4695-B9BA-54C7853515EF}"/>
    <cellStyle name="Normal 12 6 2 3 2" xfId="6579" xr:uid="{BF48D916-E31F-44C5-A519-7CACA34C8693}"/>
    <cellStyle name="Normal 12 6 2 4" xfId="4249" xr:uid="{4A57D90D-22E1-4989-B3C6-E1BFE9E90D9D}"/>
    <cellStyle name="Normal 12 6 3" xfId="1336" xr:uid="{69E449DB-1CAA-4B06-A7E5-66010A39C571}"/>
    <cellStyle name="Normal 12 6 3 2" xfId="4831" xr:uid="{390E701A-BE26-4F9C-8CEB-9A9068B51A92}"/>
    <cellStyle name="Normal 12 6 4" xfId="2501" xr:uid="{4C10B62D-BC9E-4DBE-AA69-5E63FD4FEC88}"/>
    <cellStyle name="Normal 12 6 4 2" xfId="5996" xr:uid="{5B798EFA-AFFE-49C7-B33E-491F33CB5E8A}"/>
    <cellStyle name="Normal 12 6 5" xfId="3666" xr:uid="{38D746B4-3411-4EFD-AAD5-B05546BF74D7}"/>
    <cellStyle name="Normal 12 7" xfId="311" xr:uid="{CF61EDC1-1671-4C13-863C-F020E32CAC21}"/>
    <cellStyle name="Normal 12 7 2" xfId="898" xr:uid="{97ABA2D3-D014-4E72-A503-4AF376ED3A77}"/>
    <cellStyle name="Normal 12 7 2 2" xfId="2063" xr:uid="{EE12B342-03CF-4027-BAAE-3DF5F35526FA}"/>
    <cellStyle name="Normal 12 7 2 2 2" xfId="5558" xr:uid="{F413BD81-EB74-4943-9E47-5673533C2F38}"/>
    <cellStyle name="Normal 12 7 2 3" xfId="3228" xr:uid="{61C0E97E-EF4E-413C-BE80-CC9CAF7ED452}"/>
    <cellStyle name="Normal 12 7 2 3 2" xfId="6723" xr:uid="{7CC292BD-0E3A-4089-B9D9-CC9D57FA7CC7}"/>
    <cellStyle name="Normal 12 7 2 4" xfId="4393" xr:uid="{DFDED932-CD13-4ACB-B804-FEAD3F3C3A0E}"/>
    <cellStyle name="Normal 12 7 3" xfId="1480" xr:uid="{B154B65F-B4C5-441D-AC26-4C7967577A54}"/>
    <cellStyle name="Normal 12 7 3 2" xfId="4975" xr:uid="{40444BE1-0DAF-4D7B-A7B7-ADD593C0C836}"/>
    <cellStyle name="Normal 12 7 4" xfId="2645" xr:uid="{5F3A6FA6-E643-4300-9EB8-C2E2EDF31CE8}"/>
    <cellStyle name="Normal 12 7 4 2" xfId="6140" xr:uid="{D1AF89B4-89C8-425F-A9C6-8B40830DA59E}"/>
    <cellStyle name="Normal 12 7 5" xfId="3810" xr:uid="{626E8AFB-EED3-4A8C-9A97-F3DB4D283291}"/>
    <cellStyle name="Normal 12 8" xfId="455" xr:uid="{7667EF62-98F4-431F-AA2F-41936ACAB53F}"/>
    <cellStyle name="Normal 12 8 2" xfId="1042" xr:uid="{8C5D2DEF-09B0-4C5A-AFB8-F63A73845CC6}"/>
    <cellStyle name="Normal 12 8 2 2" xfId="2207" xr:uid="{E7C5B2A9-B1DE-4656-9ED2-9923F674E21C}"/>
    <cellStyle name="Normal 12 8 2 2 2" xfId="5702" xr:uid="{09D43C6F-C14B-4BEC-B8B9-19BA303AC469}"/>
    <cellStyle name="Normal 12 8 2 3" xfId="3372" xr:uid="{355F4BEF-A135-4E2C-A0A1-47BE599B8F7E}"/>
    <cellStyle name="Normal 12 8 2 3 2" xfId="6867" xr:uid="{82D86CE3-2ADA-4162-B1AF-0980C96BEB63}"/>
    <cellStyle name="Normal 12 8 2 4" xfId="4537" xr:uid="{5A6F8455-D3CF-4320-A404-97A8076D7579}"/>
    <cellStyle name="Normal 12 8 3" xfId="1624" xr:uid="{22188B84-735A-4DF3-B424-B7AEAB7516F8}"/>
    <cellStyle name="Normal 12 8 3 2" xfId="5119" xr:uid="{9A786982-A526-4512-BF1B-4EB69D527300}"/>
    <cellStyle name="Normal 12 8 4" xfId="2789" xr:uid="{812372A6-B675-4B49-9FE9-BB839E1C70D8}"/>
    <cellStyle name="Normal 12 8 4 2" xfId="6284" xr:uid="{36E676B5-B64D-4956-B0AE-7550E8A06BB0}"/>
    <cellStyle name="Normal 12 8 5" xfId="3954" xr:uid="{D36A9931-6B99-44C4-8515-FFD1F620FD00}"/>
    <cellStyle name="Normal 12 9" xfId="610" xr:uid="{C8AD602E-3ED8-4EE6-A5C2-CF06CFFF0232}"/>
    <cellStyle name="Normal 12 9 2" xfId="1775" xr:uid="{7069ECCB-9A2C-4F1A-92A5-5D92D8C53B82}"/>
    <cellStyle name="Normal 12 9 2 2" xfId="5270" xr:uid="{CCFE85E5-DB84-43DC-B71B-FB02E32A503C}"/>
    <cellStyle name="Normal 12 9 3" xfId="2940" xr:uid="{4ABCA658-D29E-4A70-A1ED-AB21F5EA77D6}"/>
    <cellStyle name="Normal 12 9 3 2" xfId="6435" xr:uid="{B5D451C5-8166-4E80-9BC0-6DAE66FA72E6}"/>
    <cellStyle name="Normal 12 9 4" xfId="4105" xr:uid="{12BD3E3B-1EB3-4545-8B95-11D5DEDE22DC}"/>
    <cellStyle name="Normal 13" xfId="17" xr:uid="{00000000-0005-0000-0000-000010000000}"/>
    <cellStyle name="Normal 13 10" xfId="1193" xr:uid="{A4AB475C-45F1-4CDA-B4DA-345D57C906B3}"/>
    <cellStyle name="Normal 13 10 2" xfId="4688" xr:uid="{350022B6-D196-4558-8D09-6D9FADA37E09}"/>
    <cellStyle name="Normal 13 11" xfId="2358" xr:uid="{064A8091-BA9B-4E87-B128-2FF7C27AE1CC}"/>
    <cellStyle name="Normal 13 11 2" xfId="5853" xr:uid="{E273D94A-93F1-47D7-88A5-D45B5FDB9A97}"/>
    <cellStyle name="Normal 13 12" xfId="3523" xr:uid="{A3F0AD8F-70D0-4D38-B223-954EDD6173B2}"/>
    <cellStyle name="Normal 13 2" xfId="29" xr:uid="{00000000-0005-0000-0000-000011000000}"/>
    <cellStyle name="Normal 13 2 10" xfId="2370" xr:uid="{836DC44A-1F72-47C9-9E62-B29D1EC7AD04}"/>
    <cellStyle name="Normal 13 2 10 2" xfId="5865" xr:uid="{77241A38-4FC7-40EE-9A7C-406D8BDA5D0B}"/>
    <cellStyle name="Normal 13 2 11" xfId="3535" xr:uid="{3CB0A9EF-127E-4F0D-A193-CD1872F43444}"/>
    <cellStyle name="Normal 13 2 2" xfId="60" xr:uid="{00000000-0005-0000-0000-000012000000}"/>
    <cellStyle name="Normal 13 2 2 10" xfId="3559" xr:uid="{DAEBD79D-8502-4349-9973-611FD7E59B4F}"/>
    <cellStyle name="Normal 13 2 2 2" xfId="108" xr:uid="{1B666D71-CFC3-4D8E-9B76-7B720B27E11F}"/>
    <cellStyle name="Normal 13 2 2 2 2" xfId="252" xr:uid="{EE993FF4-08AA-43D0-AE3B-B80BB1F6739F}"/>
    <cellStyle name="Normal 13 2 2 2 2 2" xfId="839" xr:uid="{2486FCB5-772B-4EDF-97D5-39FE053DB6A8}"/>
    <cellStyle name="Normal 13 2 2 2 2 2 2" xfId="2004" xr:uid="{191B1C6E-4984-4A6D-AF4A-0CB4E5812F6E}"/>
    <cellStyle name="Normal 13 2 2 2 2 2 2 2" xfId="5499" xr:uid="{D2DE2F33-6D59-4D96-A89E-42DB8A034A71}"/>
    <cellStyle name="Normal 13 2 2 2 2 2 3" xfId="3169" xr:uid="{076148B8-7F1E-49AD-AFA0-D33A04F92295}"/>
    <cellStyle name="Normal 13 2 2 2 2 2 3 2" xfId="6664" xr:uid="{CA0791E6-AC1E-4FEE-9242-94CF52C47B9B}"/>
    <cellStyle name="Normal 13 2 2 2 2 2 4" xfId="4334" xr:uid="{D0B88530-15A3-4ED0-9A73-AFE2503D1150}"/>
    <cellStyle name="Normal 13 2 2 2 2 3" xfId="1421" xr:uid="{9A8A88CF-317C-473A-9B83-CC237622AB6D}"/>
    <cellStyle name="Normal 13 2 2 2 2 3 2" xfId="4916" xr:uid="{8ACB1E2A-D198-4333-ACE7-16D1FD4A4805}"/>
    <cellStyle name="Normal 13 2 2 2 2 4" xfId="2586" xr:uid="{E0521879-DFB6-4FD6-BEBF-689FBF54981F}"/>
    <cellStyle name="Normal 13 2 2 2 2 4 2" xfId="6081" xr:uid="{00015249-3A03-4E16-8D16-16684717C00D}"/>
    <cellStyle name="Normal 13 2 2 2 2 5" xfId="3751" xr:uid="{8CBAC635-006B-4009-B88C-A21D9E521907}"/>
    <cellStyle name="Normal 13 2 2 2 3" xfId="396" xr:uid="{381AB8BF-ADB9-43F2-B5FD-AF47B269885E}"/>
    <cellStyle name="Normal 13 2 2 2 3 2" xfId="983" xr:uid="{0FD65B0A-8ED6-46C6-89F6-09D145EE505C}"/>
    <cellStyle name="Normal 13 2 2 2 3 2 2" xfId="2148" xr:uid="{DD1841E2-43AC-4887-9B27-0CADAD22D878}"/>
    <cellStyle name="Normal 13 2 2 2 3 2 2 2" xfId="5643" xr:uid="{4B03B4AE-0D67-4136-AFDF-F2B5C7A07D96}"/>
    <cellStyle name="Normal 13 2 2 2 3 2 3" xfId="3313" xr:uid="{2CADFEDF-2A22-480C-9D3A-5E1879A7C451}"/>
    <cellStyle name="Normal 13 2 2 2 3 2 3 2" xfId="6808" xr:uid="{13DDB0C0-42E0-4884-AEB0-CCD2738CECB8}"/>
    <cellStyle name="Normal 13 2 2 2 3 2 4" xfId="4478" xr:uid="{5A7E4BB8-1112-4AA9-8853-91FDACCC2954}"/>
    <cellStyle name="Normal 13 2 2 2 3 3" xfId="1565" xr:uid="{C84F7785-2489-4A6A-B086-CDD20AF83C5E}"/>
    <cellStyle name="Normal 13 2 2 2 3 3 2" xfId="5060" xr:uid="{E195F1CD-4B0A-47C6-8593-0C9CEC99B5C9}"/>
    <cellStyle name="Normal 13 2 2 2 3 4" xfId="2730" xr:uid="{BB8D3DEA-C493-4663-962D-8E376BA04C64}"/>
    <cellStyle name="Normal 13 2 2 2 3 4 2" xfId="6225" xr:uid="{23851EEC-8913-40E8-A1E1-91654A9E83F5}"/>
    <cellStyle name="Normal 13 2 2 2 3 5" xfId="3895" xr:uid="{A10CD2B0-6400-4DA1-ACC7-55A5845DDFBE}"/>
    <cellStyle name="Normal 13 2 2 2 4" xfId="540" xr:uid="{57AD5CEB-C541-46A8-B47D-F6E8725B49EA}"/>
    <cellStyle name="Normal 13 2 2 2 4 2" xfId="1127" xr:uid="{8C6BFAB4-603B-41DB-870C-F9C31387A39D}"/>
    <cellStyle name="Normal 13 2 2 2 4 2 2" xfId="2292" xr:uid="{7B0F7EF7-9C51-4B43-A278-99BE4E7FDA04}"/>
    <cellStyle name="Normal 13 2 2 2 4 2 2 2" xfId="5787" xr:uid="{F1770604-D99B-4DA3-A4DC-2A9EC54DA895}"/>
    <cellStyle name="Normal 13 2 2 2 4 2 3" xfId="3457" xr:uid="{3BDC3D83-2FE6-422C-B33C-36EAB8341B79}"/>
    <cellStyle name="Normal 13 2 2 2 4 2 3 2" xfId="6952" xr:uid="{6E0CF077-30B5-4A7C-B739-A833E5D5A5C5}"/>
    <cellStyle name="Normal 13 2 2 2 4 2 4" xfId="4622" xr:uid="{6D87F204-6C9D-4C05-B719-75B104B46E62}"/>
    <cellStyle name="Normal 13 2 2 2 4 3" xfId="1709" xr:uid="{3BAD49CE-076C-4D0A-A281-0C084F938C5C}"/>
    <cellStyle name="Normal 13 2 2 2 4 3 2" xfId="5204" xr:uid="{B27B8AB8-404A-4946-A3E4-B90D9FE3176C}"/>
    <cellStyle name="Normal 13 2 2 2 4 4" xfId="2874" xr:uid="{AD70446F-F958-4DFF-BEC1-9ADBCD470D2C}"/>
    <cellStyle name="Normal 13 2 2 2 4 4 2" xfId="6369" xr:uid="{37CBA34D-F6BE-4BA0-AC18-6DDD83BADB50}"/>
    <cellStyle name="Normal 13 2 2 2 4 5" xfId="4039" xr:uid="{C4AC8C0D-8196-49C5-A86C-B1BA1F951724}"/>
    <cellStyle name="Normal 13 2 2 2 5" xfId="695" xr:uid="{3D582B2F-76DF-4E18-AD1A-E9FE47C51C90}"/>
    <cellStyle name="Normal 13 2 2 2 5 2" xfId="1860" xr:uid="{E4BF3A47-05FF-483E-8641-0E30AAB1CA33}"/>
    <cellStyle name="Normal 13 2 2 2 5 2 2" xfId="5355" xr:uid="{DA8B9979-1705-4AF7-BB86-C4BCF5A32E9C}"/>
    <cellStyle name="Normal 13 2 2 2 5 3" xfId="3025" xr:uid="{28867188-BD29-4455-BBF5-466C8F3F5972}"/>
    <cellStyle name="Normal 13 2 2 2 5 3 2" xfId="6520" xr:uid="{F6BEAB23-A027-49B0-8BC3-3D8CE101ACE0}"/>
    <cellStyle name="Normal 13 2 2 2 5 4" xfId="4190" xr:uid="{DA710C55-333F-41F7-93B5-22CF693FAD95}"/>
    <cellStyle name="Normal 13 2 2 2 6" xfId="1277" xr:uid="{EF03BCC6-3D37-4128-A7B2-DD12FACD740C}"/>
    <cellStyle name="Normal 13 2 2 2 6 2" xfId="4772" xr:uid="{6240EFA3-381A-42DD-82C3-853AF5F65C9C}"/>
    <cellStyle name="Normal 13 2 2 2 7" xfId="2442" xr:uid="{FC7B1F60-8C8E-4EB3-85BA-74E51EE88CE1}"/>
    <cellStyle name="Normal 13 2 2 2 7 2" xfId="5937" xr:uid="{E28745AA-5D30-428F-B303-9F0D2B6FA742}"/>
    <cellStyle name="Normal 13 2 2 2 8" xfId="3607" xr:uid="{7B2C4F1A-1848-4145-B706-57111765C232}"/>
    <cellStyle name="Normal 13 2 2 3" xfId="156" xr:uid="{A5BD8C5A-BA5A-4E8A-823D-342F38EEE8C5}"/>
    <cellStyle name="Normal 13 2 2 3 2" xfId="300" xr:uid="{F8567393-236E-4824-B305-E9C7432E192C}"/>
    <cellStyle name="Normal 13 2 2 3 2 2" xfId="887" xr:uid="{C7A7DB0D-8501-47C8-8D08-8B4C71893573}"/>
    <cellStyle name="Normal 13 2 2 3 2 2 2" xfId="2052" xr:uid="{031538DF-FA16-47DA-8F21-AF5F2DF63A10}"/>
    <cellStyle name="Normal 13 2 2 3 2 2 2 2" xfId="5547" xr:uid="{A232747D-83F6-41EB-9778-0F5904992783}"/>
    <cellStyle name="Normal 13 2 2 3 2 2 3" xfId="3217" xr:uid="{C31EE9EF-0A29-4FFB-867E-4F0F607D82D6}"/>
    <cellStyle name="Normal 13 2 2 3 2 2 3 2" xfId="6712" xr:uid="{BB81FADF-D357-4115-A0F1-83867296EB64}"/>
    <cellStyle name="Normal 13 2 2 3 2 2 4" xfId="4382" xr:uid="{157FE04C-315C-46D2-8E44-E5DAA78BB559}"/>
    <cellStyle name="Normal 13 2 2 3 2 3" xfId="1469" xr:uid="{15DBBA0B-77E1-4477-B9C8-A0DB4E1C0DAE}"/>
    <cellStyle name="Normal 13 2 2 3 2 3 2" xfId="4964" xr:uid="{F174BD41-BA63-418E-BC5D-2BE8A4F6B24B}"/>
    <cellStyle name="Normal 13 2 2 3 2 4" xfId="2634" xr:uid="{24A8F04B-D3ED-414A-9782-B1F7693E1916}"/>
    <cellStyle name="Normal 13 2 2 3 2 4 2" xfId="6129" xr:uid="{C53690FA-92BF-4FC4-B92A-500D5393BE9F}"/>
    <cellStyle name="Normal 13 2 2 3 2 5" xfId="3799" xr:uid="{71DE3EE4-7CD7-49B9-962E-8BAAD297ECED}"/>
    <cellStyle name="Normal 13 2 2 3 3" xfId="444" xr:uid="{9124CDB9-3231-48A3-AA8B-77C101A4ABBB}"/>
    <cellStyle name="Normal 13 2 2 3 3 2" xfId="1031" xr:uid="{3D2E03A6-10B9-4777-B59C-FC96DC9D90E2}"/>
    <cellStyle name="Normal 13 2 2 3 3 2 2" xfId="2196" xr:uid="{792D0041-6CB8-414E-B661-553CA69E508F}"/>
    <cellStyle name="Normal 13 2 2 3 3 2 2 2" xfId="5691" xr:uid="{6C2461FC-58C4-43E3-83F7-678B770A959B}"/>
    <cellStyle name="Normal 13 2 2 3 3 2 3" xfId="3361" xr:uid="{74C815B5-3DA5-4867-B545-C5B306E8C264}"/>
    <cellStyle name="Normal 13 2 2 3 3 2 3 2" xfId="6856" xr:uid="{449B74B3-02AF-44E6-A578-02E972C8CC3F}"/>
    <cellStyle name="Normal 13 2 2 3 3 2 4" xfId="4526" xr:uid="{D81E8D37-F791-410F-BFE1-694E520A55C9}"/>
    <cellStyle name="Normal 13 2 2 3 3 3" xfId="1613" xr:uid="{B2ECB6C5-DFA8-45B9-AF0D-D45C629F9DCC}"/>
    <cellStyle name="Normal 13 2 2 3 3 3 2" xfId="5108" xr:uid="{C460A098-526A-454F-84F9-B02B682056CD}"/>
    <cellStyle name="Normal 13 2 2 3 3 4" xfId="2778" xr:uid="{E2FC73F1-4DDB-4252-89D1-6411AF0068A2}"/>
    <cellStyle name="Normal 13 2 2 3 3 4 2" xfId="6273" xr:uid="{AF27EBA5-CCD2-45E5-B888-799C948FB9F6}"/>
    <cellStyle name="Normal 13 2 2 3 3 5" xfId="3943" xr:uid="{5EE8D809-BF91-4FF1-8D98-312EDB80CD9E}"/>
    <cellStyle name="Normal 13 2 2 3 4" xfId="588" xr:uid="{579CD7C4-67CB-40C5-BA2A-FA645399FA63}"/>
    <cellStyle name="Normal 13 2 2 3 4 2" xfId="1175" xr:uid="{93B719A7-6CCC-41F1-B306-12CAA91C23F8}"/>
    <cellStyle name="Normal 13 2 2 3 4 2 2" xfId="2340" xr:uid="{5A2AAEC1-E7E7-405A-9E37-BFCFD5CA833B}"/>
    <cellStyle name="Normal 13 2 2 3 4 2 2 2" xfId="5835" xr:uid="{240AFA51-4A36-47ED-80ED-B0675A29C0AA}"/>
    <cellStyle name="Normal 13 2 2 3 4 2 3" xfId="3505" xr:uid="{72ACE216-AD26-4D2A-BAC0-8960F3AE210A}"/>
    <cellStyle name="Normal 13 2 2 3 4 2 3 2" xfId="7000" xr:uid="{F4F5D512-5E47-433F-B958-D79B3F45B56D}"/>
    <cellStyle name="Normal 13 2 2 3 4 2 4" xfId="4670" xr:uid="{172878EA-9286-4BB2-97CB-99B058AE8CC7}"/>
    <cellStyle name="Normal 13 2 2 3 4 3" xfId="1757" xr:uid="{2BDEB8CB-668C-4CFA-8526-A2B61655016C}"/>
    <cellStyle name="Normal 13 2 2 3 4 3 2" xfId="5252" xr:uid="{8C3024EE-4092-4E84-AA24-C7F8A507EBC3}"/>
    <cellStyle name="Normal 13 2 2 3 4 4" xfId="2922" xr:uid="{86C97DC7-B7F3-4C0E-BECD-3EE77313167B}"/>
    <cellStyle name="Normal 13 2 2 3 4 4 2" xfId="6417" xr:uid="{CD3653E9-0A97-4900-BEB2-D320D1BBD006}"/>
    <cellStyle name="Normal 13 2 2 3 4 5" xfId="4087" xr:uid="{2219AFBD-B187-4B0E-8AE0-FFCD5D07F631}"/>
    <cellStyle name="Normal 13 2 2 3 5" xfId="743" xr:uid="{E9056EDE-08CC-432C-AD7F-185074C1E798}"/>
    <cellStyle name="Normal 13 2 2 3 5 2" xfId="1908" xr:uid="{B6D1BFF3-6DE8-40E1-82A0-53EC8549E100}"/>
    <cellStyle name="Normal 13 2 2 3 5 2 2" xfId="5403" xr:uid="{B0609AF3-3EBF-4219-96EA-A4BAE3C259E6}"/>
    <cellStyle name="Normal 13 2 2 3 5 3" xfId="3073" xr:uid="{42D3D1F9-E431-44C0-AC3A-929D7C95BA9E}"/>
    <cellStyle name="Normal 13 2 2 3 5 3 2" xfId="6568" xr:uid="{9A3324E8-E0AF-4CCE-BC89-4B162A426039}"/>
    <cellStyle name="Normal 13 2 2 3 5 4" xfId="4238" xr:uid="{D691EB9F-CEEC-4F37-9F29-3B893BBF3FF0}"/>
    <cellStyle name="Normal 13 2 2 3 6" xfId="1325" xr:uid="{4D226653-E8E9-4274-B3C6-B0A25573065D}"/>
    <cellStyle name="Normal 13 2 2 3 6 2" xfId="4820" xr:uid="{7401CADF-8DAA-4C94-BB58-A5DDCB0EDCA0}"/>
    <cellStyle name="Normal 13 2 2 3 7" xfId="2490" xr:uid="{E50F0428-1CA5-4853-BF92-70A2FF0617B8}"/>
    <cellStyle name="Normal 13 2 2 3 7 2" xfId="5985" xr:uid="{47E88942-C01D-4AF0-9E76-F337B10EB922}"/>
    <cellStyle name="Normal 13 2 2 3 8" xfId="3655" xr:uid="{7C3B0C79-487C-40BC-9B0B-7404A970009E}"/>
    <cellStyle name="Normal 13 2 2 4" xfId="204" xr:uid="{6FAA080A-2377-485B-A81C-66E9E140918E}"/>
    <cellStyle name="Normal 13 2 2 4 2" xfId="791" xr:uid="{EEFBD593-5C0A-4F62-9083-43BC2844DEE5}"/>
    <cellStyle name="Normal 13 2 2 4 2 2" xfId="1956" xr:uid="{7E69AA4B-969A-478C-BD28-59C2F0EB9F15}"/>
    <cellStyle name="Normal 13 2 2 4 2 2 2" xfId="5451" xr:uid="{55FB1424-C7CC-48D7-9BD0-B4B9ECD1F041}"/>
    <cellStyle name="Normal 13 2 2 4 2 3" xfId="3121" xr:uid="{ACBFC065-E9E3-49F6-8DEF-8136EEB79924}"/>
    <cellStyle name="Normal 13 2 2 4 2 3 2" xfId="6616" xr:uid="{711DD33E-BCC9-40F6-A7F4-56955C600A09}"/>
    <cellStyle name="Normal 13 2 2 4 2 4" xfId="4286" xr:uid="{19D0DA5B-BCA8-414D-AA44-0CDAB1B357A4}"/>
    <cellStyle name="Normal 13 2 2 4 3" xfId="1373" xr:uid="{B2103796-84B7-40A4-B426-481FB57A89AC}"/>
    <cellStyle name="Normal 13 2 2 4 3 2" xfId="4868" xr:uid="{5E98172D-77B6-4B61-AC95-E2EBD148C1B3}"/>
    <cellStyle name="Normal 13 2 2 4 4" xfId="2538" xr:uid="{73D971FA-D200-44B2-BCFF-9077E6CC78E8}"/>
    <cellStyle name="Normal 13 2 2 4 4 2" xfId="6033" xr:uid="{AE52E8B0-3542-4CC3-BE4E-67998FE50A85}"/>
    <cellStyle name="Normal 13 2 2 4 5" xfId="3703" xr:uid="{35A4D440-97DF-43F5-9EAB-0B4BC4039AE9}"/>
    <cellStyle name="Normal 13 2 2 5" xfId="348" xr:uid="{A7860768-B548-475B-AEA8-078006D177AB}"/>
    <cellStyle name="Normal 13 2 2 5 2" xfId="935" xr:uid="{30362912-D373-4E6F-97B5-F017E3820BE5}"/>
    <cellStyle name="Normal 13 2 2 5 2 2" xfId="2100" xr:uid="{EA7B056D-7FC0-4540-BEA9-EF40BF9E927F}"/>
    <cellStyle name="Normal 13 2 2 5 2 2 2" xfId="5595" xr:uid="{524904FA-6B1C-4499-B2C7-FCE50C787D32}"/>
    <cellStyle name="Normal 13 2 2 5 2 3" xfId="3265" xr:uid="{6ECE6139-47DE-4723-966A-2A55146DDA35}"/>
    <cellStyle name="Normal 13 2 2 5 2 3 2" xfId="6760" xr:uid="{97677C02-DBD0-4A4F-83FA-76ADF8D9D23E}"/>
    <cellStyle name="Normal 13 2 2 5 2 4" xfId="4430" xr:uid="{FE18206D-182C-4E3E-A91C-F43BF1D66FE2}"/>
    <cellStyle name="Normal 13 2 2 5 3" xfId="1517" xr:uid="{1BD27070-7809-41B5-BD6C-AA6328C3C0C0}"/>
    <cellStyle name="Normal 13 2 2 5 3 2" xfId="5012" xr:uid="{CC9933E3-1440-496D-9B61-9A096DAF8D68}"/>
    <cellStyle name="Normal 13 2 2 5 4" xfId="2682" xr:uid="{90A01FC4-71C0-44E3-AEF2-65A0EDD15A1F}"/>
    <cellStyle name="Normal 13 2 2 5 4 2" xfId="6177" xr:uid="{E6FD180B-C347-4D83-A555-1053B5993489}"/>
    <cellStyle name="Normal 13 2 2 5 5" xfId="3847" xr:uid="{5BAED4F6-798B-4EFC-8742-45A5B2D01603}"/>
    <cellStyle name="Normal 13 2 2 6" xfId="492" xr:uid="{B04C77EC-93B9-45EF-BDD0-DBEB9A1958A7}"/>
    <cellStyle name="Normal 13 2 2 6 2" xfId="1079" xr:uid="{587C781B-C4C4-4E8E-A733-4DD2387AAA78}"/>
    <cellStyle name="Normal 13 2 2 6 2 2" xfId="2244" xr:uid="{047A30B5-4B59-461E-8FDA-69893A58F460}"/>
    <cellStyle name="Normal 13 2 2 6 2 2 2" xfId="5739" xr:uid="{2BD542A0-F456-40FD-B226-E68962D5F56D}"/>
    <cellStyle name="Normal 13 2 2 6 2 3" xfId="3409" xr:uid="{80D63ED9-E6C3-4B5F-9AB8-324EFCF39520}"/>
    <cellStyle name="Normal 13 2 2 6 2 3 2" xfId="6904" xr:uid="{4E93CFBC-CC92-439D-93C0-92DDAB22D405}"/>
    <cellStyle name="Normal 13 2 2 6 2 4" xfId="4574" xr:uid="{0F5EAB71-CAD7-42DB-992F-DBB5569590CE}"/>
    <cellStyle name="Normal 13 2 2 6 3" xfId="1661" xr:uid="{5CDEA479-D26B-421F-BCD7-4FF5A363F5CB}"/>
    <cellStyle name="Normal 13 2 2 6 3 2" xfId="5156" xr:uid="{6719261A-1B2F-4C5F-9B0E-73ACA8AC138C}"/>
    <cellStyle name="Normal 13 2 2 6 4" xfId="2826" xr:uid="{DB817472-E14B-4BC5-AB71-03C04C107898}"/>
    <cellStyle name="Normal 13 2 2 6 4 2" xfId="6321" xr:uid="{1E2B884E-0A71-4C5E-BC9A-7F33F389ED3C}"/>
    <cellStyle name="Normal 13 2 2 6 5" xfId="3991" xr:uid="{6026AADF-A2F7-4E25-9969-B2E82E9F7015}"/>
    <cellStyle name="Normal 13 2 2 7" xfId="647" xr:uid="{5BE227DD-CFCA-4C8A-A703-0148105975AA}"/>
    <cellStyle name="Normal 13 2 2 7 2" xfId="1812" xr:uid="{0E43311D-74F0-468B-9E29-089461DCD8BE}"/>
    <cellStyle name="Normal 13 2 2 7 2 2" xfId="5307" xr:uid="{E808A863-3BDA-4AFF-A9DF-5C520E6F567D}"/>
    <cellStyle name="Normal 13 2 2 7 3" xfId="2977" xr:uid="{04428ABF-BA9F-4B22-B589-C73394EE22CC}"/>
    <cellStyle name="Normal 13 2 2 7 3 2" xfId="6472" xr:uid="{0841549F-E66D-430F-8EA0-15A5396F165B}"/>
    <cellStyle name="Normal 13 2 2 7 4" xfId="4142" xr:uid="{E3C6E5C4-8DD6-4B3C-A447-75C3C9FFCD77}"/>
    <cellStyle name="Normal 13 2 2 8" xfId="1229" xr:uid="{565F2A4C-E612-4027-8F8E-0D254FEACD9A}"/>
    <cellStyle name="Normal 13 2 2 8 2" xfId="4724" xr:uid="{798A6AA4-2C5A-4E9A-AA83-507E4E64A176}"/>
    <cellStyle name="Normal 13 2 2 9" xfId="2394" xr:uid="{9742167F-CF87-461A-829E-C027B4E42EBF}"/>
    <cellStyle name="Normal 13 2 2 9 2" xfId="5889" xr:uid="{31FDBA16-5E64-4BEB-AAAF-0090D4C22937}"/>
    <cellStyle name="Normal 13 2 3" xfId="84" xr:uid="{711F6EAB-7C7A-49F6-9D30-A1D929657CD8}"/>
    <cellStyle name="Normal 13 2 3 2" xfId="228" xr:uid="{62ECDB90-2293-4242-B6FE-A6C28D483177}"/>
    <cellStyle name="Normal 13 2 3 2 2" xfId="815" xr:uid="{A5018243-2045-45C4-8C13-62C2A153B3BB}"/>
    <cellStyle name="Normal 13 2 3 2 2 2" xfId="1980" xr:uid="{BFAAEF0E-9EC0-423D-AC90-F1966BCE48DF}"/>
    <cellStyle name="Normal 13 2 3 2 2 2 2" xfId="5475" xr:uid="{9E269A13-E385-478E-ACCE-81AC4D04BE1E}"/>
    <cellStyle name="Normal 13 2 3 2 2 3" xfId="3145" xr:uid="{E9828770-0FF3-4BFC-A30A-73FC7243952A}"/>
    <cellStyle name="Normal 13 2 3 2 2 3 2" xfId="6640" xr:uid="{C954B87D-3414-46ED-A56D-8A66E62CCD32}"/>
    <cellStyle name="Normal 13 2 3 2 2 4" xfId="4310" xr:uid="{3E0E319C-E306-4B42-A64B-653F289A20C2}"/>
    <cellStyle name="Normal 13 2 3 2 3" xfId="1397" xr:uid="{A35B24E5-320D-4D5F-A665-94431137954D}"/>
    <cellStyle name="Normal 13 2 3 2 3 2" xfId="4892" xr:uid="{AD2406B5-FB2F-468F-BB6F-CB9A7C7B595C}"/>
    <cellStyle name="Normal 13 2 3 2 4" xfId="2562" xr:uid="{1E122716-9EB1-4F1A-9A96-3EF253D656A7}"/>
    <cellStyle name="Normal 13 2 3 2 4 2" xfId="6057" xr:uid="{08C75409-75C1-400D-8798-DD2ACBB729AA}"/>
    <cellStyle name="Normal 13 2 3 2 5" xfId="3727" xr:uid="{F5A61CEE-4AC1-4B12-8189-346AADE4E849}"/>
    <cellStyle name="Normal 13 2 3 3" xfId="372" xr:uid="{77D06B0B-568B-4E65-8F4E-E2BC61143024}"/>
    <cellStyle name="Normal 13 2 3 3 2" xfId="959" xr:uid="{E689A461-818D-48E1-998E-AC57A27125C7}"/>
    <cellStyle name="Normal 13 2 3 3 2 2" xfId="2124" xr:uid="{216FE505-192E-4AB8-8756-FFE32EC94834}"/>
    <cellStyle name="Normal 13 2 3 3 2 2 2" xfId="5619" xr:uid="{73C0B3E9-A768-4FBA-9AEF-E8F084297F6E}"/>
    <cellStyle name="Normal 13 2 3 3 2 3" xfId="3289" xr:uid="{518E5740-584E-43A5-B738-F8CECDE4EF50}"/>
    <cellStyle name="Normal 13 2 3 3 2 3 2" xfId="6784" xr:uid="{C53A1B52-CA0A-410E-8D9D-CEC3A595F81C}"/>
    <cellStyle name="Normal 13 2 3 3 2 4" xfId="4454" xr:uid="{7ECC01C4-83A5-417C-A02B-355B60761C3B}"/>
    <cellStyle name="Normal 13 2 3 3 3" xfId="1541" xr:uid="{00AFA9DD-8524-4FDF-945C-D7955026E5E6}"/>
    <cellStyle name="Normal 13 2 3 3 3 2" xfId="5036" xr:uid="{67CA2437-44CB-4CF2-8CA4-994B96ED019E}"/>
    <cellStyle name="Normal 13 2 3 3 4" xfId="2706" xr:uid="{C91EF510-980B-43CE-9941-B1488413E5BE}"/>
    <cellStyle name="Normal 13 2 3 3 4 2" xfId="6201" xr:uid="{36894779-71A5-483C-A925-3709489BCCA1}"/>
    <cellStyle name="Normal 13 2 3 3 5" xfId="3871" xr:uid="{9DD3E3B6-1A2B-47C8-B778-E2CFE442AED0}"/>
    <cellStyle name="Normal 13 2 3 4" xfId="516" xr:uid="{71C1306D-488A-4A6E-87ED-8358561B8E6C}"/>
    <cellStyle name="Normal 13 2 3 4 2" xfId="1103" xr:uid="{25DEA519-4CAC-4290-B5E4-EF1A9A9B445B}"/>
    <cellStyle name="Normal 13 2 3 4 2 2" xfId="2268" xr:uid="{C95F1B72-D9B2-4820-A641-B5030818C776}"/>
    <cellStyle name="Normal 13 2 3 4 2 2 2" xfId="5763" xr:uid="{C054237C-BFE7-4EDD-AB9C-E97A3B918520}"/>
    <cellStyle name="Normal 13 2 3 4 2 3" xfId="3433" xr:uid="{6F86E15B-A529-4485-B4CB-97FEF452924C}"/>
    <cellStyle name="Normal 13 2 3 4 2 3 2" xfId="6928" xr:uid="{C5B5F8B6-78C4-4116-B46D-5096D1FC0AC9}"/>
    <cellStyle name="Normal 13 2 3 4 2 4" xfId="4598" xr:uid="{FCDCF53D-81AF-4141-BDAA-63BB933B0BA4}"/>
    <cellStyle name="Normal 13 2 3 4 3" xfId="1685" xr:uid="{5DF27B4F-14E3-46CC-9CC7-12DEF499F5F3}"/>
    <cellStyle name="Normal 13 2 3 4 3 2" xfId="5180" xr:uid="{930C95CE-5967-4A6A-B7C0-F93945E6C837}"/>
    <cellStyle name="Normal 13 2 3 4 4" xfId="2850" xr:uid="{C05F3A27-39D1-49F4-8B87-9F927033878E}"/>
    <cellStyle name="Normal 13 2 3 4 4 2" xfId="6345" xr:uid="{CD9BBEA4-B07D-4CC6-9925-1ACFB4DDEE28}"/>
    <cellStyle name="Normal 13 2 3 4 5" xfId="4015" xr:uid="{E9C309C6-15A1-4F6D-B676-E7387F03D91F}"/>
    <cellStyle name="Normal 13 2 3 5" xfId="671" xr:uid="{4E7371EF-CC4C-40EC-8FC5-31E8ECBE22A8}"/>
    <cellStyle name="Normal 13 2 3 5 2" xfId="1836" xr:uid="{49836E44-65C9-49C5-85C1-7596DBC4BB75}"/>
    <cellStyle name="Normal 13 2 3 5 2 2" xfId="5331" xr:uid="{8D4A4898-55D0-42FA-AB0C-835E2F592B78}"/>
    <cellStyle name="Normal 13 2 3 5 3" xfId="3001" xr:uid="{EE114997-0E84-4FD6-A68C-BBA093DA1247}"/>
    <cellStyle name="Normal 13 2 3 5 3 2" xfId="6496" xr:uid="{B550CC24-0604-41B6-94A5-27C71F28F14A}"/>
    <cellStyle name="Normal 13 2 3 5 4" xfId="4166" xr:uid="{7EE5C93E-B6BB-4741-956F-7102933F1A18}"/>
    <cellStyle name="Normal 13 2 3 6" xfId="1253" xr:uid="{C06189D4-D80F-443B-89F6-C0442191263D}"/>
    <cellStyle name="Normal 13 2 3 6 2" xfId="4748" xr:uid="{CD488C95-AA6B-44FB-A82B-CBC1A5B8EE39}"/>
    <cellStyle name="Normal 13 2 3 7" xfId="2418" xr:uid="{02248F3A-9CC0-42A2-BBC6-2765A708DA2C}"/>
    <cellStyle name="Normal 13 2 3 7 2" xfId="5913" xr:uid="{5337139B-995C-4FD0-9BC7-3543911FDE0F}"/>
    <cellStyle name="Normal 13 2 3 8" xfId="3583" xr:uid="{3AEC7F90-9F61-4DFA-8B94-ECB422AD3B19}"/>
    <cellStyle name="Normal 13 2 4" xfId="132" xr:uid="{021252BF-0A4A-47B8-AB9F-9EF3A243C1BB}"/>
    <cellStyle name="Normal 13 2 4 2" xfId="276" xr:uid="{40BE7BDC-6716-474C-850F-C7BBB51D5FFD}"/>
    <cellStyle name="Normal 13 2 4 2 2" xfId="863" xr:uid="{345F7FA2-5874-4810-9CEC-F9F85AA7F973}"/>
    <cellStyle name="Normal 13 2 4 2 2 2" xfId="2028" xr:uid="{75FC34DA-16B8-4857-9960-AF31BA02D749}"/>
    <cellStyle name="Normal 13 2 4 2 2 2 2" xfId="5523" xr:uid="{ACA5BE2E-D1E1-48B2-B573-A7442CA33E06}"/>
    <cellStyle name="Normal 13 2 4 2 2 3" xfId="3193" xr:uid="{28B1C6BD-83A5-4842-B7C2-6284E99A23D2}"/>
    <cellStyle name="Normal 13 2 4 2 2 3 2" xfId="6688" xr:uid="{B4701989-BED5-4C4F-8680-D563EBEC6D01}"/>
    <cellStyle name="Normal 13 2 4 2 2 4" xfId="4358" xr:uid="{BDB845D9-B9C3-414E-8493-CA0B81F5430A}"/>
    <cellStyle name="Normal 13 2 4 2 3" xfId="1445" xr:uid="{978EF666-691A-4F83-B475-1464DA07D433}"/>
    <cellStyle name="Normal 13 2 4 2 3 2" xfId="4940" xr:uid="{FA3DD999-2F5A-4BD1-8D4E-0D77DBC2FCA4}"/>
    <cellStyle name="Normal 13 2 4 2 4" xfId="2610" xr:uid="{C1CF90A8-6F54-4D15-933C-97A1B687CD7D}"/>
    <cellStyle name="Normal 13 2 4 2 4 2" xfId="6105" xr:uid="{F4DAD300-2834-461C-B5D0-DAC87D30E93B}"/>
    <cellStyle name="Normal 13 2 4 2 5" xfId="3775" xr:uid="{13AF940C-2500-47C9-A49A-D8D210D0292E}"/>
    <cellStyle name="Normal 13 2 4 3" xfId="420" xr:uid="{1CB904C0-E9F2-45F5-ADA6-DA5DA35D2326}"/>
    <cellStyle name="Normal 13 2 4 3 2" xfId="1007" xr:uid="{55F99F5A-1446-4AB1-9DA4-2F0709EE2226}"/>
    <cellStyle name="Normal 13 2 4 3 2 2" xfId="2172" xr:uid="{8EAF0779-ED42-4DA3-8EE6-171A1EC8D7CB}"/>
    <cellStyle name="Normal 13 2 4 3 2 2 2" xfId="5667" xr:uid="{64E36EB5-3FC5-48EB-9A31-2781B2BBAAC4}"/>
    <cellStyle name="Normal 13 2 4 3 2 3" xfId="3337" xr:uid="{F5354813-229F-4C07-8202-3D8631CC209F}"/>
    <cellStyle name="Normal 13 2 4 3 2 3 2" xfId="6832" xr:uid="{E4A791DD-81E8-46B0-B717-1F0D827B066B}"/>
    <cellStyle name="Normal 13 2 4 3 2 4" xfId="4502" xr:uid="{D777E777-D034-44D5-B02B-59A6A5C24006}"/>
    <cellStyle name="Normal 13 2 4 3 3" xfId="1589" xr:uid="{689A814C-D4BF-4BA6-B560-9EBFFD1A3DB1}"/>
    <cellStyle name="Normal 13 2 4 3 3 2" xfId="5084" xr:uid="{6E0715F1-5649-4B10-B7FA-1B70FE24458D}"/>
    <cellStyle name="Normal 13 2 4 3 4" xfId="2754" xr:uid="{7605F3F0-BB51-45E1-A99D-6CBE0EE5DBBE}"/>
    <cellStyle name="Normal 13 2 4 3 4 2" xfId="6249" xr:uid="{A62EEC33-CE68-4F42-A686-D76B4B4E9FEE}"/>
    <cellStyle name="Normal 13 2 4 3 5" xfId="3919" xr:uid="{C65BED66-C840-4D98-85BA-18CAF9BB95EF}"/>
    <cellStyle name="Normal 13 2 4 4" xfId="564" xr:uid="{E53E1146-3F5B-4302-9760-91B4F30F55D1}"/>
    <cellStyle name="Normal 13 2 4 4 2" xfId="1151" xr:uid="{614956E8-E815-4C98-84F7-D3FDB3DB1BF8}"/>
    <cellStyle name="Normal 13 2 4 4 2 2" xfId="2316" xr:uid="{FC4F7D79-AD6F-445A-B882-1E176AA11D39}"/>
    <cellStyle name="Normal 13 2 4 4 2 2 2" xfId="5811" xr:uid="{37FBCF56-59F3-48A6-80AE-6C7C2538E63D}"/>
    <cellStyle name="Normal 13 2 4 4 2 3" xfId="3481" xr:uid="{A7659CB0-79A9-4FBC-9610-04CA76806B4B}"/>
    <cellStyle name="Normal 13 2 4 4 2 3 2" xfId="6976" xr:uid="{59D68067-9DD4-488C-AB3B-5A820F0663A2}"/>
    <cellStyle name="Normal 13 2 4 4 2 4" xfId="4646" xr:uid="{68FABC18-BFD6-4D4A-95D5-CBE43A274F0A}"/>
    <cellStyle name="Normal 13 2 4 4 3" xfId="1733" xr:uid="{13A6D7F1-C2F1-4FF2-A863-75F5E8E5F870}"/>
    <cellStyle name="Normal 13 2 4 4 3 2" xfId="5228" xr:uid="{3817B0F6-CC54-48D9-84A1-D172C3DBB636}"/>
    <cellStyle name="Normal 13 2 4 4 4" xfId="2898" xr:uid="{927825B6-066B-49B3-A91C-329EC87DFAF7}"/>
    <cellStyle name="Normal 13 2 4 4 4 2" xfId="6393" xr:uid="{E366FB04-D316-4E40-9C53-8B5073939BFF}"/>
    <cellStyle name="Normal 13 2 4 4 5" xfId="4063" xr:uid="{80415046-DEA4-4E4B-AF93-C53A29AB213F}"/>
    <cellStyle name="Normal 13 2 4 5" xfId="719" xr:uid="{5C5FBA41-239C-4AE6-9FB1-178422A88018}"/>
    <cellStyle name="Normal 13 2 4 5 2" xfId="1884" xr:uid="{F9F5E6EA-6317-42D1-8E70-703DF0530FA0}"/>
    <cellStyle name="Normal 13 2 4 5 2 2" xfId="5379" xr:uid="{E4FE330E-302C-45F8-A81B-8045F163ACC8}"/>
    <cellStyle name="Normal 13 2 4 5 3" xfId="3049" xr:uid="{BE39848F-99A1-4A3D-8823-1B1DD90E3FC0}"/>
    <cellStyle name="Normal 13 2 4 5 3 2" xfId="6544" xr:uid="{A19843AB-D782-4ACA-A0A1-086BA57277D8}"/>
    <cellStyle name="Normal 13 2 4 5 4" xfId="4214" xr:uid="{64209C97-5316-4913-B6AF-3027C2BA0699}"/>
    <cellStyle name="Normal 13 2 4 6" xfId="1301" xr:uid="{25CB48E7-D5B9-40E7-8CB7-197A051ABE28}"/>
    <cellStyle name="Normal 13 2 4 6 2" xfId="4796" xr:uid="{EE6A9A4D-DFE6-4C20-928E-EE7A8F8C2FEC}"/>
    <cellStyle name="Normal 13 2 4 7" xfId="2466" xr:uid="{8C351EF6-7785-4CC5-B606-86C708589CC0}"/>
    <cellStyle name="Normal 13 2 4 7 2" xfId="5961" xr:uid="{B7FA3E84-8D6F-4A15-84C4-549947844EA2}"/>
    <cellStyle name="Normal 13 2 4 8" xfId="3631" xr:uid="{B192FE88-9656-41E9-8BD4-A75BAA889D79}"/>
    <cellStyle name="Normal 13 2 5" xfId="180" xr:uid="{346583B7-CD7A-4BF0-A624-18CE6FD2D2D2}"/>
    <cellStyle name="Normal 13 2 5 2" xfId="767" xr:uid="{50393ACB-8A87-4847-AD09-C5E5468F82B9}"/>
    <cellStyle name="Normal 13 2 5 2 2" xfId="1932" xr:uid="{C98DE7D8-2A88-4BC5-A5B1-E1DBDF692A5F}"/>
    <cellStyle name="Normal 13 2 5 2 2 2" xfId="5427" xr:uid="{01B2AA81-6B91-4CF0-ABD7-E7EACDDA1570}"/>
    <cellStyle name="Normal 13 2 5 2 3" xfId="3097" xr:uid="{0C027B58-FBF6-49ED-8427-F9A2B940207B}"/>
    <cellStyle name="Normal 13 2 5 2 3 2" xfId="6592" xr:uid="{C67E7367-74DA-48E7-A7D3-D0517D0733E8}"/>
    <cellStyle name="Normal 13 2 5 2 4" xfId="4262" xr:uid="{A7837591-F362-47EE-8AFE-349258A712F9}"/>
    <cellStyle name="Normal 13 2 5 3" xfId="1349" xr:uid="{BC3433FF-BAA7-402A-A68F-9084D5A64CC0}"/>
    <cellStyle name="Normal 13 2 5 3 2" xfId="4844" xr:uid="{6A845813-3C89-4139-AD98-E6A24353F60B}"/>
    <cellStyle name="Normal 13 2 5 4" xfId="2514" xr:uid="{3E5AFC7A-AE5E-437C-A194-B97D8F7474A9}"/>
    <cellStyle name="Normal 13 2 5 4 2" xfId="6009" xr:uid="{CBB2B325-6DC5-43A5-A840-5F74CE1FB1C4}"/>
    <cellStyle name="Normal 13 2 5 5" xfId="3679" xr:uid="{EDE986FA-3343-48E1-8C0D-59E4CD16BFB2}"/>
    <cellStyle name="Normal 13 2 6" xfId="324" xr:uid="{6DC67CD8-D4F0-4CC5-B22E-D631B3B060D3}"/>
    <cellStyle name="Normal 13 2 6 2" xfId="911" xr:uid="{E0A00647-FBED-4599-AED3-2EE9F4EACA4E}"/>
    <cellStyle name="Normal 13 2 6 2 2" xfId="2076" xr:uid="{1F3C3AF3-025A-4178-9322-D06048AAE05B}"/>
    <cellStyle name="Normal 13 2 6 2 2 2" xfId="5571" xr:uid="{7BE1BDDD-0EF7-4770-84AD-D1A4CCF278A6}"/>
    <cellStyle name="Normal 13 2 6 2 3" xfId="3241" xr:uid="{B9952B65-D1D5-43D5-AA56-E78F4795C9A7}"/>
    <cellStyle name="Normal 13 2 6 2 3 2" xfId="6736" xr:uid="{31AF50C2-ECFF-4777-80BC-E56A7F0F3943}"/>
    <cellStyle name="Normal 13 2 6 2 4" xfId="4406" xr:uid="{DAD3CA37-E2A1-4725-B089-037699215DA7}"/>
    <cellStyle name="Normal 13 2 6 3" xfId="1493" xr:uid="{E31181DE-DD1A-47DC-8C52-78EC9C2C8188}"/>
    <cellStyle name="Normal 13 2 6 3 2" xfId="4988" xr:uid="{E0F6CB9A-D1B1-47B2-8DA5-8498A9737287}"/>
    <cellStyle name="Normal 13 2 6 4" xfId="2658" xr:uid="{1BA353C0-2547-4E6F-B09C-8D9DE2DBBB3E}"/>
    <cellStyle name="Normal 13 2 6 4 2" xfId="6153" xr:uid="{DD9174E5-66D9-4EB4-AD19-2C441D8832A3}"/>
    <cellStyle name="Normal 13 2 6 5" xfId="3823" xr:uid="{25EC5249-A8BB-477B-A756-87683DCA0030}"/>
    <cellStyle name="Normal 13 2 7" xfId="468" xr:uid="{88A431D6-8607-4ADC-A81C-C35E35F78507}"/>
    <cellStyle name="Normal 13 2 7 2" xfId="1055" xr:uid="{911C0AB4-1D09-46CC-8E14-7B643DFB42B0}"/>
    <cellStyle name="Normal 13 2 7 2 2" xfId="2220" xr:uid="{7163F85D-6C12-42E7-96F9-16187743D048}"/>
    <cellStyle name="Normal 13 2 7 2 2 2" xfId="5715" xr:uid="{79DBD976-50B7-4633-9FFF-A36790F24AFA}"/>
    <cellStyle name="Normal 13 2 7 2 3" xfId="3385" xr:uid="{6E52F1B8-A80F-41C7-A0D4-AF71A4D3CD7F}"/>
    <cellStyle name="Normal 13 2 7 2 3 2" xfId="6880" xr:uid="{DFB34CD6-C932-4AF4-AFD1-D1BADDF031CD}"/>
    <cellStyle name="Normal 13 2 7 2 4" xfId="4550" xr:uid="{760A7BC3-F53C-44A2-B660-8E19C1ADA45A}"/>
    <cellStyle name="Normal 13 2 7 3" xfId="1637" xr:uid="{ED89C495-8737-4066-B496-55A50DDC312E}"/>
    <cellStyle name="Normal 13 2 7 3 2" xfId="5132" xr:uid="{9F8C6955-A81C-403E-844B-7E6DBBB26CFA}"/>
    <cellStyle name="Normal 13 2 7 4" xfId="2802" xr:uid="{0EB7B77C-C360-4EE6-A9D2-BC760A5FE936}"/>
    <cellStyle name="Normal 13 2 7 4 2" xfId="6297" xr:uid="{3C3998C0-844F-49EB-B4B2-5C296DEAC5A6}"/>
    <cellStyle name="Normal 13 2 7 5" xfId="3967" xr:uid="{D6000517-FC35-4F48-A7F7-49E350B7FD0B}"/>
    <cellStyle name="Normal 13 2 8" xfId="623" xr:uid="{50D3C7CC-1573-4B44-BADB-A1183094E043}"/>
    <cellStyle name="Normal 13 2 8 2" xfId="1788" xr:uid="{9DC26070-18E1-435F-A9D8-7F83EEB37D2F}"/>
    <cellStyle name="Normal 13 2 8 2 2" xfId="5283" xr:uid="{517F3D4C-AAF8-495F-8BF5-B55531D03556}"/>
    <cellStyle name="Normal 13 2 8 3" xfId="2953" xr:uid="{FF72FB0D-1885-461D-A9D1-C60A9382F521}"/>
    <cellStyle name="Normal 13 2 8 3 2" xfId="6448" xr:uid="{941DF970-FFAC-4C45-851B-25366C15B997}"/>
    <cellStyle name="Normal 13 2 8 4" xfId="4118" xr:uid="{5D99FD40-5C0F-48EA-A563-A3C9A80E2A2D}"/>
    <cellStyle name="Normal 13 2 9" xfId="1205" xr:uid="{46C09CFA-A05D-472A-9092-B4C53A60A36B}"/>
    <cellStyle name="Normal 13 2 9 2" xfId="4700" xr:uid="{3A996D2D-0429-46D6-99A0-C6BA6FF063A7}"/>
    <cellStyle name="Normal 13 3" xfId="48" xr:uid="{00000000-0005-0000-0000-000013000000}"/>
    <cellStyle name="Normal 13 3 10" xfId="3547" xr:uid="{D54F0D48-A026-4B50-BF1F-3FCF81CEB7AE}"/>
    <cellStyle name="Normal 13 3 2" xfId="96" xr:uid="{7F4E7017-7391-4851-B94E-0E635C0B6E55}"/>
    <cellStyle name="Normal 13 3 2 2" xfId="240" xr:uid="{ECE372D8-216C-4237-B947-C5ED8FF467E5}"/>
    <cellStyle name="Normal 13 3 2 2 2" xfId="827" xr:uid="{8E27987E-B967-4A5F-B233-9139E5D45DA0}"/>
    <cellStyle name="Normal 13 3 2 2 2 2" xfId="1992" xr:uid="{CFC4DFE4-CB93-4DEA-B22F-698C0014C9A8}"/>
    <cellStyle name="Normal 13 3 2 2 2 2 2" xfId="5487" xr:uid="{FB7603D3-E7B7-4326-8211-8FCC951C0DCF}"/>
    <cellStyle name="Normal 13 3 2 2 2 3" xfId="3157" xr:uid="{1163B383-B48E-4612-824F-7EB5A88479EC}"/>
    <cellStyle name="Normal 13 3 2 2 2 3 2" xfId="6652" xr:uid="{CEA291C7-4550-4A10-86FE-F9083DFB63F4}"/>
    <cellStyle name="Normal 13 3 2 2 2 4" xfId="4322" xr:uid="{1A8DDF56-C305-4B82-9ACD-3D3B58FA7886}"/>
    <cellStyle name="Normal 13 3 2 2 3" xfId="1409" xr:uid="{689BAF3F-60D8-4A97-BCB2-041151F185B8}"/>
    <cellStyle name="Normal 13 3 2 2 3 2" xfId="4904" xr:uid="{112FB38E-49B8-42D1-93F3-C78A55624B2A}"/>
    <cellStyle name="Normal 13 3 2 2 4" xfId="2574" xr:uid="{D36866F1-43D1-49B0-A9B3-B52C5DB9D52D}"/>
    <cellStyle name="Normal 13 3 2 2 4 2" xfId="6069" xr:uid="{ADF53DEB-1224-4DB5-9E9D-F0528883911B}"/>
    <cellStyle name="Normal 13 3 2 2 5" xfId="3739" xr:uid="{C8F047B1-D909-4F05-B9BE-233DEC536A05}"/>
    <cellStyle name="Normal 13 3 2 3" xfId="384" xr:uid="{DCFC99FD-E928-4B76-B96F-9B0910A9A1BC}"/>
    <cellStyle name="Normal 13 3 2 3 2" xfId="971" xr:uid="{3BDDD54D-EB25-4501-B822-3BDD35EBC5E4}"/>
    <cellStyle name="Normal 13 3 2 3 2 2" xfId="2136" xr:uid="{8E8B3BCE-34A4-4F9E-AEF8-1C174289B2A1}"/>
    <cellStyle name="Normal 13 3 2 3 2 2 2" xfId="5631" xr:uid="{409A6D19-4456-4326-A5A9-194C435231CF}"/>
    <cellStyle name="Normal 13 3 2 3 2 3" xfId="3301" xr:uid="{451A898E-2C21-4E7D-83CE-B07DF64CB803}"/>
    <cellStyle name="Normal 13 3 2 3 2 3 2" xfId="6796" xr:uid="{3EE26F23-D73B-4AF0-8434-17691AD3D9EA}"/>
    <cellStyle name="Normal 13 3 2 3 2 4" xfId="4466" xr:uid="{4E4FC106-26A3-418A-8D3B-2EAAD2AF2119}"/>
    <cellStyle name="Normal 13 3 2 3 3" xfId="1553" xr:uid="{547FC821-6121-4C40-A4AE-0EFF0C0246A7}"/>
    <cellStyle name="Normal 13 3 2 3 3 2" xfId="5048" xr:uid="{EA9C3B71-B749-467F-9BEB-DA34F5652E5C}"/>
    <cellStyle name="Normal 13 3 2 3 4" xfId="2718" xr:uid="{EFF79A33-2DA1-4AE6-AB0B-EC293CAF03C8}"/>
    <cellStyle name="Normal 13 3 2 3 4 2" xfId="6213" xr:uid="{C9779494-708E-4634-93C3-BF032E131A1C}"/>
    <cellStyle name="Normal 13 3 2 3 5" xfId="3883" xr:uid="{83571D65-AF2C-486B-BB82-0B029590AA86}"/>
    <cellStyle name="Normal 13 3 2 4" xfId="528" xr:uid="{8E28989F-3ABE-469B-8CF2-BD2DCFD56249}"/>
    <cellStyle name="Normal 13 3 2 4 2" xfId="1115" xr:uid="{328C645F-8B14-4EE6-A610-AC603C74F958}"/>
    <cellStyle name="Normal 13 3 2 4 2 2" xfId="2280" xr:uid="{B47C98EC-38DA-403E-9DAC-1A139A2AF307}"/>
    <cellStyle name="Normal 13 3 2 4 2 2 2" xfId="5775" xr:uid="{5FD02020-563F-41C4-8F4A-AD402CFDB78C}"/>
    <cellStyle name="Normal 13 3 2 4 2 3" xfId="3445" xr:uid="{7E2BF9B1-D527-4DB2-9D94-5BCCDFDC92C2}"/>
    <cellStyle name="Normal 13 3 2 4 2 3 2" xfId="6940" xr:uid="{CD9FF6D3-3996-483F-AFBA-A4F2387CA495}"/>
    <cellStyle name="Normal 13 3 2 4 2 4" xfId="4610" xr:uid="{0F683EAA-30D6-43BE-AFC5-6F39250A834A}"/>
    <cellStyle name="Normal 13 3 2 4 3" xfId="1697" xr:uid="{F6B03092-8935-4457-8935-08D64FA37CD5}"/>
    <cellStyle name="Normal 13 3 2 4 3 2" xfId="5192" xr:uid="{87EAEEEA-828F-4B0E-A35F-7ECEE1CBBBE1}"/>
    <cellStyle name="Normal 13 3 2 4 4" xfId="2862" xr:uid="{47C13D7A-0C84-445D-8249-07BC6A66CBD7}"/>
    <cellStyle name="Normal 13 3 2 4 4 2" xfId="6357" xr:uid="{2A86D9E9-788D-4D8C-A589-409F78FF0159}"/>
    <cellStyle name="Normal 13 3 2 4 5" xfId="4027" xr:uid="{C558921D-EA19-4207-BD1A-92DC9A915A31}"/>
    <cellStyle name="Normal 13 3 2 5" xfId="683" xr:uid="{5C33205D-608E-46A4-A1D4-748E329C12A9}"/>
    <cellStyle name="Normal 13 3 2 5 2" xfId="1848" xr:uid="{E439BE15-204E-48F3-B6CA-BD398ABE4A44}"/>
    <cellStyle name="Normal 13 3 2 5 2 2" xfId="5343" xr:uid="{0603E1AA-568C-420A-BBAB-91F0CB786696}"/>
    <cellStyle name="Normal 13 3 2 5 3" xfId="3013" xr:uid="{AF3C1C26-933A-4A4B-B955-9C11D4E9B311}"/>
    <cellStyle name="Normal 13 3 2 5 3 2" xfId="6508" xr:uid="{6A69E1BB-84CD-4E8B-8C04-E20405FEAD0D}"/>
    <cellStyle name="Normal 13 3 2 5 4" xfId="4178" xr:uid="{D98F0627-DB9D-434D-963D-8AC4457A1867}"/>
    <cellStyle name="Normal 13 3 2 6" xfId="1265" xr:uid="{6A095BDC-BCBB-4F92-B2D2-72E7D719B5FB}"/>
    <cellStyle name="Normal 13 3 2 6 2" xfId="4760" xr:uid="{43C6A89D-AEE7-426B-8C37-79D26AA2A83F}"/>
    <cellStyle name="Normal 13 3 2 7" xfId="2430" xr:uid="{1C0F3C5D-AA8A-45B3-9DE5-ADA9A1E5EC19}"/>
    <cellStyle name="Normal 13 3 2 7 2" xfId="5925" xr:uid="{7421C059-215C-4604-BE8B-EDC1343F88E7}"/>
    <cellStyle name="Normal 13 3 2 8" xfId="3595" xr:uid="{D4E23BBA-44EE-49E3-9DCB-E25AE29A2BE7}"/>
    <cellStyle name="Normal 13 3 3" xfId="144" xr:uid="{7C68918A-27ED-4CE3-9E16-AA0D245C0018}"/>
    <cellStyle name="Normal 13 3 3 2" xfId="288" xr:uid="{52439379-38B1-42D3-94FF-26733B7FAEC9}"/>
    <cellStyle name="Normal 13 3 3 2 2" xfId="875" xr:uid="{410902E6-41E9-4539-89B7-557DA35C9AF9}"/>
    <cellStyle name="Normal 13 3 3 2 2 2" xfId="2040" xr:uid="{76737D17-640D-4669-9742-47EB5B135259}"/>
    <cellStyle name="Normal 13 3 3 2 2 2 2" xfId="5535" xr:uid="{9D17D7E5-CA84-4DAE-90FE-51D55760DCC4}"/>
    <cellStyle name="Normal 13 3 3 2 2 3" xfId="3205" xr:uid="{1A31B249-A7B6-43FC-B606-26B87EBB5E05}"/>
    <cellStyle name="Normal 13 3 3 2 2 3 2" xfId="6700" xr:uid="{24D1A229-023D-4D69-B12C-986223B10548}"/>
    <cellStyle name="Normal 13 3 3 2 2 4" xfId="4370" xr:uid="{77D0F72F-95B4-4666-8AF5-BFB12D17C033}"/>
    <cellStyle name="Normal 13 3 3 2 3" xfId="1457" xr:uid="{553F6E3C-F8C6-4CB3-ABC6-81FD627F3AAF}"/>
    <cellStyle name="Normal 13 3 3 2 3 2" xfId="4952" xr:uid="{359EDCE6-A8ED-4166-9108-16E8268DBF24}"/>
    <cellStyle name="Normal 13 3 3 2 4" xfId="2622" xr:uid="{B5E54B7C-B1A0-4203-A82C-C23499ECCD4E}"/>
    <cellStyle name="Normal 13 3 3 2 4 2" xfId="6117" xr:uid="{8C62A1CF-8559-4EBD-A4C7-178B2B5CDED1}"/>
    <cellStyle name="Normal 13 3 3 2 5" xfId="3787" xr:uid="{195AC5EC-EB1F-47A1-BB23-0299033768B9}"/>
    <cellStyle name="Normal 13 3 3 3" xfId="432" xr:uid="{D6778CFA-A0EA-48DC-BDBB-32B8D3046CF8}"/>
    <cellStyle name="Normal 13 3 3 3 2" xfId="1019" xr:uid="{6A665B22-D2CC-4C94-9B4D-14BE267C2EDE}"/>
    <cellStyle name="Normal 13 3 3 3 2 2" xfId="2184" xr:uid="{E5D7EC68-C165-4829-8916-A6679C14C670}"/>
    <cellStyle name="Normal 13 3 3 3 2 2 2" xfId="5679" xr:uid="{00FCC997-F1B0-40C5-BCBD-721FF6C722FB}"/>
    <cellStyle name="Normal 13 3 3 3 2 3" xfId="3349" xr:uid="{EEBCA937-E846-4FB7-9CA5-D24D78D6A0A6}"/>
    <cellStyle name="Normal 13 3 3 3 2 3 2" xfId="6844" xr:uid="{7A25AE42-4933-4D2D-8E50-47C820297E7A}"/>
    <cellStyle name="Normal 13 3 3 3 2 4" xfId="4514" xr:uid="{4A56B9B2-B523-4B3B-A1E1-9357404081EF}"/>
    <cellStyle name="Normal 13 3 3 3 3" xfId="1601" xr:uid="{907EFB4E-3003-4097-86D3-85834A003875}"/>
    <cellStyle name="Normal 13 3 3 3 3 2" xfId="5096" xr:uid="{E17F78F7-84C3-4CAA-8043-5737CD628357}"/>
    <cellStyle name="Normal 13 3 3 3 4" xfId="2766" xr:uid="{1BAF6830-665F-43A3-8254-748A5878F5F1}"/>
    <cellStyle name="Normal 13 3 3 3 4 2" xfId="6261" xr:uid="{1D6D6BB5-06EE-4B91-B9C5-17357B9BDEE2}"/>
    <cellStyle name="Normal 13 3 3 3 5" xfId="3931" xr:uid="{C10744DF-33B0-4D71-A6E2-97026B59AEA3}"/>
    <cellStyle name="Normal 13 3 3 4" xfId="576" xr:uid="{F21E8992-E118-415B-9509-BB60120BA844}"/>
    <cellStyle name="Normal 13 3 3 4 2" xfId="1163" xr:uid="{49ECA5D7-1682-40FA-9600-33C850932B84}"/>
    <cellStyle name="Normal 13 3 3 4 2 2" xfId="2328" xr:uid="{9F239FAE-390D-4CC9-A260-4CC226D6E7E3}"/>
    <cellStyle name="Normal 13 3 3 4 2 2 2" xfId="5823" xr:uid="{0B78C490-100F-4826-8F75-006C73B99D35}"/>
    <cellStyle name="Normal 13 3 3 4 2 3" xfId="3493" xr:uid="{D011B10C-F2FC-42BE-A6E2-9A3DC81EEDE1}"/>
    <cellStyle name="Normal 13 3 3 4 2 3 2" xfId="6988" xr:uid="{18307945-0CAC-4830-98FB-4EA52BD03874}"/>
    <cellStyle name="Normal 13 3 3 4 2 4" xfId="4658" xr:uid="{1C69C6B1-3835-48A4-9379-C5902E05452E}"/>
    <cellStyle name="Normal 13 3 3 4 3" xfId="1745" xr:uid="{D140CCB9-25F8-4430-8C84-52C03804A6E7}"/>
    <cellStyle name="Normal 13 3 3 4 3 2" xfId="5240" xr:uid="{B57DD53B-724F-421F-B354-9511F7A4F5BA}"/>
    <cellStyle name="Normal 13 3 3 4 4" xfId="2910" xr:uid="{22E773EB-D97A-4190-927B-969B4AEAE325}"/>
    <cellStyle name="Normal 13 3 3 4 4 2" xfId="6405" xr:uid="{D7658B15-9BD1-4839-9FDA-A068D7956D49}"/>
    <cellStyle name="Normal 13 3 3 4 5" xfId="4075" xr:uid="{D26994F7-1969-4F61-AAAA-3B2BDEB8F8B1}"/>
    <cellStyle name="Normal 13 3 3 5" xfId="731" xr:uid="{59091B0A-29A7-4E2F-9619-5A83B48C373F}"/>
    <cellStyle name="Normal 13 3 3 5 2" xfId="1896" xr:uid="{9E13ABB9-FF01-4641-A981-0B889ECEA036}"/>
    <cellStyle name="Normal 13 3 3 5 2 2" xfId="5391" xr:uid="{45F9001C-36C3-4907-A1A4-64F91C28213A}"/>
    <cellStyle name="Normal 13 3 3 5 3" xfId="3061" xr:uid="{7211E173-82C8-4A9C-90B3-3A33ADAFC8E1}"/>
    <cellStyle name="Normal 13 3 3 5 3 2" xfId="6556" xr:uid="{081EE7E3-2D1D-418E-8807-B2B02DBEC5D8}"/>
    <cellStyle name="Normal 13 3 3 5 4" xfId="4226" xr:uid="{D066EA7F-25FB-48E8-9577-41ADA54CBDA9}"/>
    <cellStyle name="Normal 13 3 3 6" xfId="1313" xr:uid="{DFC75A64-8063-4E05-937C-0F67208F43B3}"/>
    <cellStyle name="Normal 13 3 3 6 2" xfId="4808" xr:uid="{AE0523AA-FFD1-4258-945C-A26518CC3EE6}"/>
    <cellStyle name="Normal 13 3 3 7" xfId="2478" xr:uid="{79EF0389-044A-4E0B-BE95-494059BEA4E1}"/>
    <cellStyle name="Normal 13 3 3 7 2" xfId="5973" xr:uid="{FA2C8F10-2E64-4807-955E-9493F97A69D1}"/>
    <cellStyle name="Normal 13 3 3 8" xfId="3643" xr:uid="{E891D0B0-8E11-4A40-80C3-11756E23C2DE}"/>
    <cellStyle name="Normal 13 3 4" xfId="192" xr:uid="{1294D0F3-E2E3-4FBB-AD16-F38803D8D3F3}"/>
    <cellStyle name="Normal 13 3 4 2" xfId="779" xr:uid="{39EB6D5B-844E-4064-9F26-9445EE4E36BF}"/>
    <cellStyle name="Normal 13 3 4 2 2" xfId="1944" xr:uid="{41A3BAB3-2A74-48FF-9664-9A5980992CDC}"/>
    <cellStyle name="Normal 13 3 4 2 2 2" xfId="5439" xr:uid="{F2068097-15EC-4951-BF45-678D1308C5FE}"/>
    <cellStyle name="Normal 13 3 4 2 3" xfId="3109" xr:uid="{B59A4817-A8FB-4D70-A58F-3233CF5BAA7D}"/>
    <cellStyle name="Normal 13 3 4 2 3 2" xfId="6604" xr:uid="{09E749D2-98EE-4A25-A421-BC4A605AE46A}"/>
    <cellStyle name="Normal 13 3 4 2 4" xfId="4274" xr:uid="{C1147ABA-A0CF-4555-A0B8-C2A2D6A42F93}"/>
    <cellStyle name="Normal 13 3 4 3" xfId="1361" xr:uid="{75388FA4-46D5-4B66-9C37-08F2E2940C6B}"/>
    <cellStyle name="Normal 13 3 4 3 2" xfId="4856" xr:uid="{E721101C-D0E8-41E2-86FC-06BCD073C2F9}"/>
    <cellStyle name="Normal 13 3 4 4" xfId="2526" xr:uid="{7D024668-53EA-4618-8B9C-344406A2AE36}"/>
    <cellStyle name="Normal 13 3 4 4 2" xfId="6021" xr:uid="{FFA9498D-985F-4107-A366-06A116B88B5A}"/>
    <cellStyle name="Normal 13 3 4 5" xfId="3691" xr:uid="{FD1A9143-576F-4EA6-B136-CC6A102E16AD}"/>
    <cellStyle name="Normal 13 3 5" xfId="336" xr:uid="{A3271F97-E623-4E11-B1AC-4F115CB24E95}"/>
    <cellStyle name="Normal 13 3 5 2" xfId="923" xr:uid="{E4421B4A-761B-4632-9CF9-6F14735BCB2E}"/>
    <cellStyle name="Normal 13 3 5 2 2" xfId="2088" xr:uid="{EE82C946-C225-4B80-8BB8-BE1FC67142B0}"/>
    <cellStyle name="Normal 13 3 5 2 2 2" xfId="5583" xr:uid="{D6F4F4FF-1252-4B0E-8EEF-84A392FB3CFC}"/>
    <cellStyle name="Normal 13 3 5 2 3" xfId="3253" xr:uid="{468D4523-8029-4441-90D7-51DA389DAEEF}"/>
    <cellStyle name="Normal 13 3 5 2 3 2" xfId="6748" xr:uid="{60D2C55E-6C42-4549-8B46-83B07CB8E9E6}"/>
    <cellStyle name="Normal 13 3 5 2 4" xfId="4418" xr:uid="{DF085BB0-093F-4310-B3FD-95DEAC68CF43}"/>
    <cellStyle name="Normal 13 3 5 3" xfId="1505" xr:uid="{2D4B99EE-1E4B-4892-9254-767DB5BB04E2}"/>
    <cellStyle name="Normal 13 3 5 3 2" xfId="5000" xr:uid="{052C3DFF-43BD-4195-9547-5CDD514A97B1}"/>
    <cellStyle name="Normal 13 3 5 4" xfId="2670" xr:uid="{17596413-53DA-4E0E-8182-A09367027AD7}"/>
    <cellStyle name="Normal 13 3 5 4 2" xfId="6165" xr:uid="{B974B197-6E18-47A0-80F5-3BD7444FD2F7}"/>
    <cellStyle name="Normal 13 3 5 5" xfId="3835" xr:uid="{8352111D-8FBD-41ED-9A47-41F03FFA8855}"/>
    <cellStyle name="Normal 13 3 6" xfId="480" xr:uid="{BAD378B9-5229-47CC-BF89-D8A74E0B7F4E}"/>
    <cellStyle name="Normal 13 3 6 2" xfId="1067" xr:uid="{85E51FB2-1A1E-4622-BB28-7CAD929AA112}"/>
    <cellStyle name="Normal 13 3 6 2 2" xfId="2232" xr:uid="{7A8F04DD-4AC3-40EC-BE89-B22D99780A50}"/>
    <cellStyle name="Normal 13 3 6 2 2 2" xfId="5727" xr:uid="{DB389731-DE1B-4D2C-AC8B-2CFE55ABDDDF}"/>
    <cellStyle name="Normal 13 3 6 2 3" xfId="3397" xr:uid="{914E351F-9B0A-4B41-897B-D4AB9C6ECAF3}"/>
    <cellStyle name="Normal 13 3 6 2 3 2" xfId="6892" xr:uid="{2DB7C1FD-029C-4F4C-924A-DF4564BC0B4C}"/>
    <cellStyle name="Normal 13 3 6 2 4" xfId="4562" xr:uid="{53C93C46-278D-4B94-8323-E48262966644}"/>
    <cellStyle name="Normal 13 3 6 3" xfId="1649" xr:uid="{33B9DCF0-6A51-44DF-ACA1-4CC974331EF9}"/>
    <cellStyle name="Normal 13 3 6 3 2" xfId="5144" xr:uid="{48BF9784-630F-4694-B230-BB4C168F600B}"/>
    <cellStyle name="Normal 13 3 6 4" xfId="2814" xr:uid="{9AB0A26B-3B3A-453E-8632-61382D3798AF}"/>
    <cellStyle name="Normal 13 3 6 4 2" xfId="6309" xr:uid="{5B1C9E82-50E7-47C1-8C6D-F8F4F5CDB2B8}"/>
    <cellStyle name="Normal 13 3 6 5" xfId="3979" xr:uid="{3C380CE3-910E-46BB-95DF-72EA5C08C0B3}"/>
    <cellStyle name="Normal 13 3 7" xfId="635" xr:uid="{4900767B-C835-4A7E-AAB1-C7D5A5AA022E}"/>
    <cellStyle name="Normal 13 3 7 2" xfId="1800" xr:uid="{78D89DF2-E93E-47AD-AADD-E91348F38667}"/>
    <cellStyle name="Normal 13 3 7 2 2" xfId="5295" xr:uid="{03D2ECB8-E8CB-4C84-9199-627B7E6F3C3A}"/>
    <cellStyle name="Normal 13 3 7 3" xfId="2965" xr:uid="{A74C0E01-20DB-4FB0-A6C0-2DE8DBCCADEC}"/>
    <cellStyle name="Normal 13 3 7 3 2" xfId="6460" xr:uid="{B8E2D096-CB1A-4174-8AC8-EBD2183221A2}"/>
    <cellStyle name="Normal 13 3 7 4" xfId="4130" xr:uid="{56937A00-142D-4133-843F-6E8F75589E21}"/>
    <cellStyle name="Normal 13 3 8" xfId="1217" xr:uid="{DF60BC9B-1FAD-4A3D-AF83-CBB2049BBD73}"/>
    <cellStyle name="Normal 13 3 8 2" xfId="4712" xr:uid="{B48DDAD2-D2E0-46CB-B443-0BDAFC11B069}"/>
    <cellStyle name="Normal 13 3 9" xfId="2382" xr:uid="{107C6139-F6E2-45B0-BD50-3A07748256D3}"/>
    <cellStyle name="Normal 13 3 9 2" xfId="5877" xr:uid="{B4ABF60E-6B97-4CA6-9F1C-755E09C7ED0C}"/>
    <cellStyle name="Normal 13 4" xfId="72" xr:uid="{8B5B56B0-1460-4A23-97C0-CE936937EA85}"/>
    <cellStyle name="Normal 13 4 2" xfId="216" xr:uid="{BFD6EE5D-26C3-4895-A0F6-B78E4266A648}"/>
    <cellStyle name="Normal 13 4 2 2" xfId="803" xr:uid="{59B3A041-9DBC-407F-BDCC-C49DE60330F9}"/>
    <cellStyle name="Normal 13 4 2 2 2" xfId="1968" xr:uid="{DE12A8EC-D35A-4B22-9E8B-FC97877F20BE}"/>
    <cellStyle name="Normal 13 4 2 2 2 2" xfId="5463" xr:uid="{C9CF24C8-850B-43B9-9F5D-95E7BDD6694C}"/>
    <cellStyle name="Normal 13 4 2 2 3" xfId="3133" xr:uid="{7F8AE806-5FF9-44C4-B60C-58CCB2B3833D}"/>
    <cellStyle name="Normal 13 4 2 2 3 2" xfId="6628" xr:uid="{EA23BC03-B9D7-4CC1-9C7F-DE98F70EFFB3}"/>
    <cellStyle name="Normal 13 4 2 2 4" xfId="4298" xr:uid="{7C2EE135-2203-4E6C-B485-CA20526B5C84}"/>
    <cellStyle name="Normal 13 4 2 3" xfId="1385" xr:uid="{1278FE8F-D403-4A29-A3AC-8D4FE24A4742}"/>
    <cellStyle name="Normal 13 4 2 3 2" xfId="4880" xr:uid="{2AC89A8C-1CF3-4796-9FF3-8A06E427084F}"/>
    <cellStyle name="Normal 13 4 2 4" xfId="2550" xr:uid="{074CC2C1-FFF4-4DC9-87CA-FF730AEFB2F5}"/>
    <cellStyle name="Normal 13 4 2 4 2" xfId="6045" xr:uid="{4A53AD74-997B-434A-9A2B-21BCD82924BD}"/>
    <cellStyle name="Normal 13 4 2 5" xfId="3715" xr:uid="{414489B7-45D0-4E77-831A-99148FC744A0}"/>
    <cellStyle name="Normal 13 4 3" xfId="360" xr:uid="{5F43B3D6-3973-4440-A263-9702382A4A54}"/>
    <cellStyle name="Normal 13 4 3 2" xfId="947" xr:uid="{7E4281B8-CA58-4C4F-AF10-6058E6F79BCA}"/>
    <cellStyle name="Normal 13 4 3 2 2" xfId="2112" xr:uid="{A3DCB678-EE1B-451E-8F46-235A9D90AFAD}"/>
    <cellStyle name="Normal 13 4 3 2 2 2" xfId="5607" xr:uid="{93930042-B5B1-46F5-A84D-E313903F1E99}"/>
    <cellStyle name="Normal 13 4 3 2 3" xfId="3277" xr:uid="{F4BAE6A4-4265-46F9-A96B-9019307657E9}"/>
    <cellStyle name="Normal 13 4 3 2 3 2" xfId="6772" xr:uid="{F82E0B8C-836D-4831-856D-FBCC47219D09}"/>
    <cellStyle name="Normal 13 4 3 2 4" xfId="4442" xr:uid="{87B64CC2-584A-4A52-8AF0-23579F005A5E}"/>
    <cellStyle name="Normal 13 4 3 3" xfId="1529" xr:uid="{58A7D8D9-7E60-42A3-BD3E-2912C9D801A1}"/>
    <cellStyle name="Normal 13 4 3 3 2" xfId="5024" xr:uid="{FB1841A8-6A38-4F46-AE88-142FF8BA7FD0}"/>
    <cellStyle name="Normal 13 4 3 4" xfId="2694" xr:uid="{B3EE2BBE-7FF9-4144-90B3-4E480A0BFF7E}"/>
    <cellStyle name="Normal 13 4 3 4 2" xfId="6189" xr:uid="{044796EB-145A-4BAE-8F5B-44DC9A361BC8}"/>
    <cellStyle name="Normal 13 4 3 5" xfId="3859" xr:uid="{24F47ADF-9ECE-4887-9886-AA8FAFAD01A3}"/>
    <cellStyle name="Normal 13 4 4" xfId="504" xr:uid="{E75E5390-912B-4C6D-9600-6F8957B72657}"/>
    <cellStyle name="Normal 13 4 4 2" xfId="1091" xr:uid="{6F183BE2-6D5C-4280-8536-A8F677189A64}"/>
    <cellStyle name="Normal 13 4 4 2 2" xfId="2256" xr:uid="{C5676B2E-4CFF-4337-8412-9CFF53CDFEBC}"/>
    <cellStyle name="Normal 13 4 4 2 2 2" xfId="5751" xr:uid="{FC9E473F-8D0D-4DAF-A590-D3DAE93A139D}"/>
    <cellStyle name="Normal 13 4 4 2 3" xfId="3421" xr:uid="{7B5B9219-3391-4076-BCC7-447F4788B784}"/>
    <cellStyle name="Normal 13 4 4 2 3 2" xfId="6916" xr:uid="{C82926B1-E72E-45FE-8948-5F85F538A689}"/>
    <cellStyle name="Normal 13 4 4 2 4" xfId="4586" xr:uid="{3FD7605E-E67C-4D93-8B43-9618F1BC7C73}"/>
    <cellStyle name="Normal 13 4 4 3" xfId="1673" xr:uid="{C802CAC3-9654-4B0B-A247-0CA481ACCA10}"/>
    <cellStyle name="Normal 13 4 4 3 2" xfId="5168" xr:uid="{07F25D2B-D78A-4203-8A8A-38FC2CCEC12E}"/>
    <cellStyle name="Normal 13 4 4 4" xfId="2838" xr:uid="{A4B00A08-C4B0-47F3-B8B7-AEFA69CD34F8}"/>
    <cellStyle name="Normal 13 4 4 4 2" xfId="6333" xr:uid="{CB6A5E8C-C2B6-446A-BD8B-18F62D632475}"/>
    <cellStyle name="Normal 13 4 4 5" xfId="4003" xr:uid="{BEE4D1DA-7CE7-4A2C-B35D-D86A45A2AA31}"/>
    <cellStyle name="Normal 13 4 5" xfId="659" xr:uid="{BBA3B248-6A03-445D-AC27-032BF4ED453A}"/>
    <cellStyle name="Normal 13 4 5 2" xfId="1824" xr:uid="{A6C09AEA-728D-4E52-9DA5-BF39BC6881B8}"/>
    <cellStyle name="Normal 13 4 5 2 2" xfId="5319" xr:uid="{4FA2BBD6-E841-4F7C-B63E-A58870DA0FDE}"/>
    <cellStyle name="Normal 13 4 5 3" xfId="2989" xr:uid="{11B6DBAA-9602-4EFB-A4F2-1ED61F4106A9}"/>
    <cellStyle name="Normal 13 4 5 3 2" xfId="6484" xr:uid="{1E4EB7F8-670C-4310-9034-9E764F36340D}"/>
    <cellStyle name="Normal 13 4 5 4" xfId="4154" xr:uid="{ED6B1ADC-5FD6-42B5-B716-CCB64C0DAC66}"/>
    <cellStyle name="Normal 13 4 6" xfId="1241" xr:uid="{8CE43F02-353E-4BE3-A6E9-F345E9683A8D}"/>
    <cellStyle name="Normal 13 4 6 2" xfId="4736" xr:uid="{8E8E1A64-86F1-41A8-B86D-81660FF6BC71}"/>
    <cellStyle name="Normal 13 4 7" xfId="2406" xr:uid="{0027B2E8-AB47-42C9-8225-8ECAF7E2535F}"/>
    <cellStyle name="Normal 13 4 7 2" xfId="5901" xr:uid="{2E0CBCCD-EF8B-4978-B536-1FE0BB81BB86}"/>
    <cellStyle name="Normal 13 4 8" xfId="3571" xr:uid="{D25B2E46-28D1-40F3-80D7-97D3B09AE6A9}"/>
    <cellStyle name="Normal 13 5" xfId="120" xr:uid="{F4DD0EF2-5A18-4FAC-A452-9F4FD446A518}"/>
    <cellStyle name="Normal 13 5 2" xfId="264" xr:uid="{5FF8CB32-C9D7-4A46-A9EE-FDF950C824EA}"/>
    <cellStyle name="Normal 13 5 2 2" xfId="851" xr:uid="{02F6FD34-BAD3-447E-97E6-7F7764B5CDE8}"/>
    <cellStyle name="Normal 13 5 2 2 2" xfId="2016" xr:uid="{A40B1CDB-054B-4A1E-A049-EBB17F45369A}"/>
    <cellStyle name="Normal 13 5 2 2 2 2" xfId="5511" xr:uid="{360E0EF1-9E45-440C-8A38-1EFDC3A771EE}"/>
    <cellStyle name="Normal 13 5 2 2 3" xfId="3181" xr:uid="{7AEE6C34-D0E1-4751-8574-3E7FE98C317B}"/>
    <cellStyle name="Normal 13 5 2 2 3 2" xfId="6676" xr:uid="{0B06C3FE-3CBC-40EF-BC80-56DC0086E44D}"/>
    <cellStyle name="Normal 13 5 2 2 4" xfId="4346" xr:uid="{3D33127F-3366-4DF8-A123-5231E0B69C49}"/>
    <cellStyle name="Normal 13 5 2 3" xfId="1433" xr:uid="{38CC5CC7-6EB4-48A5-ADA9-C283D4A06D94}"/>
    <cellStyle name="Normal 13 5 2 3 2" xfId="4928" xr:uid="{88810DE4-B274-425C-B665-20F7F28BE04B}"/>
    <cellStyle name="Normal 13 5 2 4" xfId="2598" xr:uid="{8BA2F22F-9F01-4E57-BF31-C23CDCFF73CD}"/>
    <cellStyle name="Normal 13 5 2 4 2" xfId="6093" xr:uid="{D58EAA1E-98FC-47AA-8E9F-2CAD0C6097A2}"/>
    <cellStyle name="Normal 13 5 2 5" xfId="3763" xr:uid="{5A6D20F9-2569-4346-9136-E2791E235CDC}"/>
    <cellStyle name="Normal 13 5 3" xfId="408" xr:uid="{AFA8699F-39D0-4388-923E-D2E8A04E1A90}"/>
    <cellStyle name="Normal 13 5 3 2" xfId="995" xr:uid="{176CE0A9-5604-46A8-956C-E11931B35A08}"/>
    <cellStyle name="Normal 13 5 3 2 2" xfId="2160" xr:uid="{B47AEE55-29EB-4F9C-BC81-454A06CFA471}"/>
    <cellStyle name="Normal 13 5 3 2 2 2" xfId="5655" xr:uid="{FC35B4EB-34BD-4A3C-8D64-D9A7F6734691}"/>
    <cellStyle name="Normal 13 5 3 2 3" xfId="3325" xr:uid="{17626CF0-9136-4B1F-BDCA-57444A1E0235}"/>
    <cellStyle name="Normal 13 5 3 2 3 2" xfId="6820" xr:uid="{53F6F0E9-36EE-44F6-8EA0-63C1617F72DF}"/>
    <cellStyle name="Normal 13 5 3 2 4" xfId="4490" xr:uid="{DAA61CA7-350A-4FB4-B0E5-F2BC2A3874DC}"/>
    <cellStyle name="Normal 13 5 3 3" xfId="1577" xr:uid="{EF8CFCBC-4D58-40DE-9636-27CC8B4A009E}"/>
    <cellStyle name="Normal 13 5 3 3 2" xfId="5072" xr:uid="{D859EFBE-D527-44F3-A864-A1387B63557F}"/>
    <cellStyle name="Normal 13 5 3 4" xfId="2742" xr:uid="{5C313629-1E3C-4CB3-9B7F-6DC828EF4941}"/>
    <cellStyle name="Normal 13 5 3 4 2" xfId="6237" xr:uid="{C8A552C2-2FAD-4CA3-94D9-78102527561F}"/>
    <cellStyle name="Normal 13 5 3 5" xfId="3907" xr:uid="{E26609BD-81BB-4E5A-BD5B-C77F907E10E0}"/>
    <cellStyle name="Normal 13 5 4" xfId="552" xr:uid="{8D8F07AA-8A3D-40FD-9DB8-06F416420EB1}"/>
    <cellStyle name="Normal 13 5 4 2" xfId="1139" xr:uid="{B69A60F9-0EB5-4BFA-9BFA-43D85FB15079}"/>
    <cellStyle name="Normal 13 5 4 2 2" xfId="2304" xr:uid="{1530CFE3-CCED-4D02-AA2B-55A21DA230FF}"/>
    <cellStyle name="Normal 13 5 4 2 2 2" xfId="5799" xr:uid="{36D10392-4DEF-41B4-9A33-0ABFB82BAE2D}"/>
    <cellStyle name="Normal 13 5 4 2 3" xfId="3469" xr:uid="{3082BFA5-94A9-45DC-A96E-ED133287FB93}"/>
    <cellStyle name="Normal 13 5 4 2 3 2" xfId="6964" xr:uid="{E884C267-9238-4011-BF6E-68132717F40A}"/>
    <cellStyle name="Normal 13 5 4 2 4" xfId="4634" xr:uid="{3868B21C-5255-4CB9-850D-070C48FE5296}"/>
    <cellStyle name="Normal 13 5 4 3" xfId="1721" xr:uid="{61ECD29F-594F-4CB0-ABBC-DA3E0D0AE334}"/>
    <cellStyle name="Normal 13 5 4 3 2" xfId="5216" xr:uid="{88C1C6A6-B10D-4140-9018-A0A3813693F8}"/>
    <cellStyle name="Normal 13 5 4 4" xfId="2886" xr:uid="{79B0F1E4-D9A8-407D-9FE8-8E2D56DE659B}"/>
    <cellStyle name="Normal 13 5 4 4 2" xfId="6381" xr:uid="{94DD6CD5-4062-499E-A7B2-32337BEB33BA}"/>
    <cellStyle name="Normal 13 5 4 5" xfId="4051" xr:uid="{D14BA678-CA60-4D76-BDDF-04AABD6EE7F3}"/>
    <cellStyle name="Normal 13 5 5" xfId="707" xr:uid="{A16C360F-FE87-4027-A8F5-E64756BEE423}"/>
    <cellStyle name="Normal 13 5 5 2" xfId="1872" xr:uid="{BA4BA051-FAA4-46B0-88B7-E15B3EDC5D00}"/>
    <cellStyle name="Normal 13 5 5 2 2" xfId="5367" xr:uid="{17677818-E791-43DD-872B-6B764AE6D3D0}"/>
    <cellStyle name="Normal 13 5 5 3" xfId="3037" xr:uid="{5DAC2615-FD8A-4330-A795-D5AED230310F}"/>
    <cellStyle name="Normal 13 5 5 3 2" xfId="6532" xr:uid="{B86F6B5C-3152-4998-911C-CF77958A848E}"/>
    <cellStyle name="Normal 13 5 5 4" xfId="4202" xr:uid="{53AA61A1-733B-4536-9177-9E4387108E19}"/>
    <cellStyle name="Normal 13 5 6" xfId="1289" xr:uid="{6DF50C4E-A39F-4F82-A862-E7CB575E013E}"/>
    <cellStyle name="Normal 13 5 6 2" xfId="4784" xr:uid="{A3859092-320C-4FDF-BDAD-5203906F9728}"/>
    <cellStyle name="Normal 13 5 7" xfId="2454" xr:uid="{902FBF19-2F9C-4301-A136-B35E5C75D8B3}"/>
    <cellStyle name="Normal 13 5 7 2" xfId="5949" xr:uid="{FB627874-136E-4489-88CB-A5E0F87272B1}"/>
    <cellStyle name="Normal 13 5 8" xfId="3619" xr:uid="{07DD072D-8805-4D9D-87B9-F5DF3E87F50C}"/>
    <cellStyle name="Normal 13 6" xfId="168" xr:uid="{828FCE5E-F034-45E9-9132-2AF133F10CB7}"/>
    <cellStyle name="Normal 13 6 2" xfId="755" xr:uid="{EAEF10F9-5A5C-4EAC-9815-D72859260CE2}"/>
    <cellStyle name="Normal 13 6 2 2" xfId="1920" xr:uid="{C14162DC-4EE1-4A39-B0EE-A77ABD2C0A09}"/>
    <cellStyle name="Normal 13 6 2 2 2" xfId="5415" xr:uid="{10402A61-2F39-49C3-851C-611B973F235A}"/>
    <cellStyle name="Normal 13 6 2 3" xfId="3085" xr:uid="{C0A92E91-C4B3-464C-BC53-86C93D48E0D9}"/>
    <cellStyle name="Normal 13 6 2 3 2" xfId="6580" xr:uid="{0B1A1E94-E40D-409F-9F06-444F60E3D048}"/>
    <cellStyle name="Normal 13 6 2 4" xfId="4250" xr:uid="{72AD1543-0A3E-4FE4-B3EA-8EB1D7027488}"/>
    <cellStyle name="Normal 13 6 3" xfId="1337" xr:uid="{600EF4BF-CF52-4A9B-8247-A003645C4B66}"/>
    <cellStyle name="Normal 13 6 3 2" xfId="4832" xr:uid="{41E20AB5-4724-4E9C-99F2-29C95DAF3ADC}"/>
    <cellStyle name="Normal 13 6 4" xfId="2502" xr:uid="{3E60EA12-C96C-45D4-93BC-8604F73CDC3B}"/>
    <cellStyle name="Normal 13 6 4 2" xfId="5997" xr:uid="{4D851F33-D22A-4A7B-B163-D91C1DF54129}"/>
    <cellStyle name="Normal 13 6 5" xfId="3667" xr:uid="{CEE5D70A-FAD1-49D8-BB35-DA35E01AA487}"/>
    <cellStyle name="Normal 13 7" xfId="312" xr:uid="{B03D9E16-7311-4A91-9D80-7944E54C08F4}"/>
    <cellStyle name="Normal 13 7 2" xfId="899" xr:uid="{9A1E72D3-06D3-44CE-BC30-DC9A065A4BF0}"/>
    <cellStyle name="Normal 13 7 2 2" xfId="2064" xr:uid="{64FEEA29-DC9D-444A-8231-1133AD9D8B03}"/>
    <cellStyle name="Normal 13 7 2 2 2" xfId="5559" xr:uid="{33BC809D-E82D-472A-B3E2-F57E57DB6EA6}"/>
    <cellStyle name="Normal 13 7 2 3" xfId="3229" xr:uid="{CDCBB5CC-ED05-4567-8E09-B170C6A83A6E}"/>
    <cellStyle name="Normal 13 7 2 3 2" xfId="6724" xr:uid="{4BD7FAD8-81D0-404F-8EDF-0B9FB446297A}"/>
    <cellStyle name="Normal 13 7 2 4" xfId="4394" xr:uid="{56674F49-EFFC-4CBD-88BC-673FB67A97B6}"/>
    <cellStyle name="Normal 13 7 3" xfId="1481" xr:uid="{81B6B866-C6E9-4FD6-B488-49D632478E0D}"/>
    <cellStyle name="Normal 13 7 3 2" xfId="4976" xr:uid="{7B91CE5C-E9AA-4246-9FFF-40C835826B9F}"/>
    <cellStyle name="Normal 13 7 4" xfId="2646" xr:uid="{DABB542C-6054-4E46-A5F2-825579AAF33F}"/>
    <cellStyle name="Normal 13 7 4 2" xfId="6141" xr:uid="{3FFF2698-4851-4FB1-AEB8-C51881F11ECE}"/>
    <cellStyle name="Normal 13 7 5" xfId="3811" xr:uid="{DF307668-2E7B-4B0A-B38B-91D33FE39F00}"/>
    <cellStyle name="Normal 13 8" xfId="456" xr:uid="{F4138729-97C4-411B-B482-0F0A1D546C2B}"/>
    <cellStyle name="Normal 13 8 2" xfId="1043" xr:uid="{EE500465-F6E6-48B1-AD5F-7A4AF23C7A61}"/>
    <cellStyle name="Normal 13 8 2 2" xfId="2208" xr:uid="{18A326EC-AF14-4B0A-BDF6-653E9B3D5619}"/>
    <cellStyle name="Normal 13 8 2 2 2" xfId="5703" xr:uid="{4FC3D155-07EE-45D8-AE13-B51C0344BDF6}"/>
    <cellStyle name="Normal 13 8 2 3" xfId="3373" xr:uid="{7392443E-DDC1-48BF-9B1A-14279EE4C054}"/>
    <cellStyle name="Normal 13 8 2 3 2" xfId="6868" xr:uid="{382044E2-9ED7-4BE6-B250-42DE92B26232}"/>
    <cellStyle name="Normal 13 8 2 4" xfId="4538" xr:uid="{677CE166-257E-4FD1-8ECC-69452FB2E77A}"/>
    <cellStyle name="Normal 13 8 3" xfId="1625" xr:uid="{ABB32084-23DB-4BED-8612-A4AFED5C33E4}"/>
    <cellStyle name="Normal 13 8 3 2" xfId="5120" xr:uid="{2C477F4D-9A7F-4861-922D-18AAF0941A17}"/>
    <cellStyle name="Normal 13 8 4" xfId="2790" xr:uid="{9B799289-658B-43FD-B1C8-52B021C54931}"/>
    <cellStyle name="Normal 13 8 4 2" xfId="6285" xr:uid="{A6D3CE62-DE8F-4038-96F2-DFBB22442475}"/>
    <cellStyle name="Normal 13 8 5" xfId="3955" xr:uid="{32C6477D-D739-4C1E-8BEE-F483A1B19CE7}"/>
    <cellStyle name="Normal 13 9" xfId="611" xr:uid="{5BE1C97D-310D-4D4C-8E95-829EB3DC7FF2}"/>
    <cellStyle name="Normal 13 9 2" xfId="1776" xr:uid="{EFC4F16E-1D43-4D8C-96AB-B4F4B2D69D57}"/>
    <cellStyle name="Normal 13 9 2 2" xfId="5271" xr:uid="{754D27DA-3719-47F3-A2BD-3D98A88E6878}"/>
    <cellStyle name="Normal 13 9 3" xfId="2941" xr:uid="{099A76DD-BCAC-4C70-8A21-C6E3E3E5DE36}"/>
    <cellStyle name="Normal 13 9 3 2" xfId="6436" xr:uid="{B2C21CD5-3150-4935-9CD6-942FDA70D7D7}"/>
    <cellStyle name="Normal 13 9 4" xfId="4106" xr:uid="{99A4209B-6DE3-4CB5-B063-5BEF1910DF46}"/>
    <cellStyle name="Normal 136" xfId="6" xr:uid="{00000000-0005-0000-0000-000014000000}"/>
    <cellStyle name="Normal 14" xfId="18" xr:uid="{00000000-0005-0000-0000-000015000000}"/>
    <cellStyle name="Normal 14 10" xfId="1194" xr:uid="{9CCD7ACD-4EAD-44BB-851F-140EFC9FD4D9}"/>
    <cellStyle name="Normal 14 10 2" xfId="4689" xr:uid="{537EACB6-214D-43A7-8D2B-DC4A2CE51877}"/>
    <cellStyle name="Normal 14 11" xfId="2359" xr:uid="{4EC70CAC-7CCD-4907-A33E-89FA8FE35916}"/>
    <cellStyle name="Normal 14 11 2" xfId="5854" xr:uid="{D51BE3FE-04B4-434A-9003-F92E0E6353FE}"/>
    <cellStyle name="Normal 14 12" xfId="3524" xr:uid="{42EEC0B7-3546-45F5-B864-3E94F28EC8CA}"/>
    <cellStyle name="Normal 14 2" xfId="30" xr:uid="{00000000-0005-0000-0000-000016000000}"/>
    <cellStyle name="Normal 14 2 10" xfId="2371" xr:uid="{4CA18B9B-9B96-487B-AA5A-C99BE6AC7091}"/>
    <cellStyle name="Normal 14 2 10 2" xfId="5866" xr:uid="{45F49F1B-1E9C-4124-A0A6-025FCFEC217F}"/>
    <cellStyle name="Normal 14 2 11" xfId="3536" xr:uid="{9FAF2081-D760-4555-92B3-8C7918FA1330}"/>
    <cellStyle name="Normal 14 2 2" xfId="61" xr:uid="{00000000-0005-0000-0000-000017000000}"/>
    <cellStyle name="Normal 14 2 2 10" xfId="3560" xr:uid="{76514DE4-3BA3-4D90-B0ED-97D64C64F873}"/>
    <cellStyle name="Normal 14 2 2 2" xfId="109" xr:uid="{2F6C157B-A4BD-458B-8ACF-CEDFE9117BEA}"/>
    <cellStyle name="Normal 14 2 2 2 2" xfId="253" xr:uid="{D561A7D9-5E0E-49C2-99A4-6B1A64CAAF53}"/>
    <cellStyle name="Normal 14 2 2 2 2 2" xfId="840" xr:uid="{5DC661A4-22D9-4165-B7A9-7C350A747AB7}"/>
    <cellStyle name="Normal 14 2 2 2 2 2 2" xfId="2005" xr:uid="{B907B324-6F6D-4714-A945-BAA4B4DCD5D6}"/>
    <cellStyle name="Normal 14 2 2 2 2 2 2 2" xfId="5500" xr:uid="{39358A6A-ABDE-4CCA-92F9-04D315759530}"/>
    <cellStyle name="Normal 14 2 2 2 2 2 3" xfId="3170" xr:uid="{97E53720-E334-4840-B8BE-96ED735D8FB2}"/>
    <cellStyle name="Normal 14 2 2 2 2 2 3 2" xfId="6665" xr:uid="{1E96357B-BD9F-4404-BC89-6D5DA498DB5D}"/>
    <cellStyle name="Normal 14 2 2 2 2 2 4" xfId="4335" xr:uid="{162C054D-3194-4CD6-96C4-452A2CF42955}"/>
    <cellStyle name="Normal 14 2 2 2 2 3" xfId="1422" xr:uid="{26A70B65-D7A8-41BC-A8BF-ED2AB68E8076}"/>
    <cellStyle name="Normal 14 2 2 2 2 3 2" xfId="4917" xr:uid="{E3C84A2F-1343-415A-B7AA-B9576D23A46F}"/>
    <cellStyle name="Normal 14 2 2 2 2 4" xfId="2587" xr:uid="{9C5831EB-FDF9-49FC-8C98-CDE1DFB1DDE6}"/>
    <cellStyle name="Normal 14 2 2 2 2 4 2" xfId="6082" xr:uid="{6C18C5EB-8C08-494B-AA1C-596F6014E63F}"/>
    <cellStyle name="Normal 14 2 2 2 2 5" xfId="3752" xr:uid="{9382184D-A83E-4D57-9222-5BFD79CCC451}"/>
    <cellStyle name="Normal 14 2 2 2 3" xfId="397" xr:uid="{006C33CD-3345-445A-BBD1-C178205F1750}"/>
    <cellStyle name="Normal 14 2 2 2 3 2" xfId="984" xr:uid="{3CD4DAC6-5E48-4414-9974-DA45D29DDF5B}"/>
    <cellStyle name="Normal 14 2 2 2 3 2 2" xfId="2149" xr:uid="{FC755630-FFF4-42F0-8E0F-D485BC776857}"/>
    <cellStyle name="Normal 14 2 2 2 3 2 2 2" xfId="5644" xr:uid="{CA47A191-BE74-4F15-827D-B02535109FAC}"/>
    <cellStyle name="Normal 14 2 2 2 3 2 3" xfId="3314" xr:uid="{C3246981-87B2-4C73-BA61-AC108EEE0B1B}"/>
    <cellStyle name="Normal 14 2 2 2 3 2 3 2" xfId="6809" xr:uid="{2D11DDED-192C-4D3A-934B-AD1CEF47357D}"/>
    <cellStyle name="Normal 14 2 2 2 3 2 4" xfId="4479" xr:uid="{F26D2838-8199-46B8-A350-85A233D12F88}"/>
    <cellStyle name="Normal 14 2 2 2 3 3" xfId="1566" xr:uid="{32D5C0D3-17FD-4F12-9453-05645E88795C}"/>
    <cellStyle name="Normal 14 2 2 2 3 3 2" xfId="5061" xr:uid="{BE987ED4-D5B1-46D6-854E-8797D2D4F99D}"/>
    <cellStyle name="Normal 14 2 2 2 3 4" xfId="2731" xr:uid="{4D2ECF11-D815-4A44-A056-4EB0403F9701}"/>
    <cellStyle name="Normal 14 2 2 2 3 4 2" xfId="6226" xr:uid="{3D563764-6AD9-4134-877E-9A0F74B54EEB}"/>
    <cellStyle name="Normal 14 2 2 2 3 5" xfId="3896" xr:uid="{AD2F81B8-D53C-424B-B15C-D5EDC88EE383}"/>
    <cellStyle name="Normal 14 2 2 2 4" xfId="541" xr:uid="{E6B4DBB2-A8E2-475C-A0F5-9414D8AD577F}"/>
    <cellStyle name="Normal 14 2 2 2 4 2" xfId="1128" xr:uid="{93B6BD4A-D1D3-4F2E-A79C-D172E335A446}"/>
    <cellStyle name="Normal 14 2 2 2 4 2 2" xfId="2293" xr:uid="{BC2243ED-DACC-41A7-A312-DE691B061EBE}"/>
    <cellStyle name="Normal 14 2 2 2 4 2 2 2" xfId="5788" xr:uid="{C2D1073E-DB82-477A-BAA6-F8852D96264A}"/>
    <cellStyle name="Normal 14 2 2 2 4 2 3" xfId="3458" xr:uid="{7B470734-50A7-4FB4-8170-80837CD17391}"/>
    <cellStyle name="Normal 14 2 2 2 4 2 3 2" xfId="6953" xr:uid="{A593A3C5-D59B-45E3-AB03-2FC0E2BC2260}"/>
    <cellStyle name="Normal 14 2 2 2 4 2 4" xfId="4623" xr:uid="{E22F3348-4EEB-425E-9503-C811660B6485}"/>
    <cellStyle name="Normal 14 2 2 2 4 3" xfId="1710" xr:uid="{E9764F11-1769-4010-AC26-5357161DFDE4}"/>
    <cellStyle name="Normal 14 2 2 2 4 3 2" xfId="5205" xr:uid="{96344886-A716-4E5D-B4EF-7F5985BDAA24}"/>
    <cellStyle name="Normal 14 2 2 2 4 4" xfId="2875" xr:uid="{620CB004-800D-45B7-BB03-F85BECFBD88D}"/>
    <cellStyle name="Normal 14 2 2 2 4 4 2" xfId="6370" xr:uid="{DDDEAF85-E9C7-4016-B3A6-06A465682441}"/>
    <cellStyle name="Normal 14 2 2 2 4 5" xfId="4040" xr:uid="{8DDCC415-DB04-4155-9406-93B3B89F399F}"/>
    <cellStyle name="Normal 14 2 2 2 5" xfId="696" xr:uid="{E3AC0224-6077-4735-98AA-1189FA095F7E}"/>
    <cellStyle name="Normal 14 2 2 2 5 2" xfId="1861" xr:uid="{07D6F0C9-48E6-4E9C-B6DF-1CC98BF6CCD5}"/>
    <cellStyle name="Normal 14 2 2 2 5 2 2" xfId="5356" xr:uid="{88471D77-5B86-42CA-B386-9FC4A78DEA8F}"/>
    <cellStyle name="Normal 14 2 2 2 5 3" xfId="3026" xr:uid="{196BF6C3-7558-4068-A30A-EAF9B383DA9F}"/>
    <cellStyle name="Normal 14 2 2 2 5 3 2" xfId="6521" xr:uid="{FB4CCF87-8A9E-4C47-B91D-D64CCA245576}"/>
    <cellStyle name="Normal 14 2 2 2 5 4" xfId="4191" xr:uid="{B82DF5BC-3F56-41DB-BA6C-649BF30DC96A}"/>
    <cellStyle name="Normal 14 2 2 2 6" xfId="1278" xr:uid="{AF65971F-8618-47FD-8AA0-DEB9A59960FF}"/>
    <cellStyle name="Normal 14 2 2 2 6 2" xfId="4773" xr:uid="{38CED751-A49C-4C73-BEF8-11CC1281D26B}"/>
    <cellStyle name="Normal 14 2 2 2 7" xfId="2443" xr:uid="{FB34A216-EF2D-4E1D-87DA-EC8FEE791F13}"/>
    <cellStyle name="Normal 14 2 2 2 7 2" xfId="5938" xr:uid="{B689C058-F6B8-4FB5-B77F-2F56114DCE37}"/>
    <cellStyle name="Normal 14 2 2 2 8" xfId="3608" xr:uid="{F0674A15-3585-4A55-A5B8-FCA950E0FE88}"/>
    <cellStyle name="Normal 14 2 2 3" xfId="157" xr:uid="{081587EE-E959-4EDA-911A-35B22E2AEA85}"/>
    <cellStyle name="Normal 14 2 2 3 2" xfId="301" xr:uid="{C466D10A-18D4-4AC5-A738-2841C543AEC2}"/>
    <cellStyle name="Normal 14 2 2 3 2 2" xfId="888" xr:uid="{B5E8C9E8-0736-48EB-8DE6-E413A23142F7}"/>
    <cellStyle name="Normal 14 2 2 3 2 2 2" xfId="2053" xr:uid="{F04355A0-B15B-46CD-9B3F-5B322D3E8D6B}"/>
    <cellStyle name="Normal 14 2 2 3 2 2 2 2" xfId="5548" xr:uid="{C868C483-34B6-4202-9961-A010BD4473CB}"/>
    <cellStyle name="Normal 14 2 2 3 2 2 3" xfId="3218" xr:uid="{F6E15616-843D-47E7-8834-3383328241A2}"/>
    <cellStyle name="Normal 14 2 2 3 2 2 3 2" xfId="6713" xr:uid="{6BDDB176-9EEF-428C-8EE3-4CCB350CA71E}"/>
    <cellStyle name="Normal 14 2 2 3 2 2 4" xfId="4383" xr:uid="{A675A9AA-F32F-4A84-90DC-AA9392BE3770}"/>
    <cellStyle name="Normal 14 2 2 3 2 3" xfId="1470" xr:uid="{14A87AE4-6DB6-45E4-B229-4D903C4E03BF}"/>
    <cellStyle name="Normal 14 2 2 3 2 3 2" xfId="4965" xr:uid="{E03D1DEA-C68F-4726-93D5-622480045D99}"/>
    <cellStyle name="Normal 14 2 2 3 2 4" xfId="2635" xr:uid="{D87B33A7-B723-4B21-A237-BECE4A0720A2}"/>
    <cellStyle name="Normal 14 2 2 3 2 4 2" xfId="6130" xr:uid="{99EFD73D-1BF2-4A15-8EDF-0E49A39312ED}"/>
    <cellStyle name="Normal 14 2 2 3 2 5" xfId="3800" xr:uid="{E38B33A3-7E01-4ABA-A81C-CEA34DEAFE69}"/>
    <cellStyle name="Normal 14 2 2 3 3" xfId="445" xr:uid="{24729DB3-6F1F-44FE-B3BE-FBAF96BB5DE2}"/>
    <cellStyle name="Normal 14 2 2 3 3 2" xfId="1032" xr:uid="{37CBA05F-B7E2-461A-A263-81CDB5FF228C}"/>
    <cellStyle name="Normal 14 2 2 3 3 2 2" xfId="2197" xr:uid="{27536EC2-E494-4425-B268-80CFA45026D6}"/>
    <cellStyle name="Normal 14 2 2 3 3 2 2 2" xfId="5692" xr:uid="{5A5BF82B-1212-40B7-B696-B43AF3A5228C}"/>
    <cellStyle name="Normal 14 2 2 3 3 2 3" xfId="3362" xr:uid="{EFDB21E4-DE90-4CF1-9171-76949E84F28D}"/>
    <cellStyle name="Normal 14 2 2 3 3 2 3 2" xfId="6857" xr:uid="{00AC17DE-77AD-4DF6-A27D-F965F356D4B9}"/>
    <cellStyle name="Normal 14 2 2 3 3 2 4" xfId="4527" xr:uid="{EDE73324-E3B9-4201-BCA0-4A4B9C698EAB}"/>
    <cellStyle name="Normal 14 2 2 3 3 3" xfId="1614" xr:uid="{A349F8C5-85A3-4E7D-AD25-4E334EBB010E}"/>
    <cellStyle name="Normal 14 2 2 3 3 3 2" xfId="5109" xr:uid="{74C04966-FCFF-40C8-96C5-8FA7B6E7C932}"/>
    <cellStyle name="Normal 14 2 2 3 3 4" xfId="2779" xr:uid="{7B418853-959B-43D6-8A79-F43014E67484}"/>
    <cellStyle name="Normal 14 2 2 3 3 4 2" xfId="6274" xr:uid="{56036602-EEE9-4BC7-9D7C-9269EB4D9544}"/>
    <cellStyle name="Normal 14 2 2 3 3 5" xfId="3944" xr:uid="{F9210E89-0A4E-44A1-A559-36A2FDFF8DED}"/>
    <cellStyle name="Normal 14 2 2 3 4" xfId="589" xr:uid="{AC22869A-A1BA-4BD7-B936-B4A985F9BF5C}"/>
    <cellStyle name="Normal 14 2 2 3 4 2" xfId="1176" xr:uid="{5CAC51DB-47B9-4918-A145-524E9A5EF4CB}"/>
    <cellStyle name="Normal 14 2 2 3 4 2 2" xfId="2341" xr:uid="{531BBF00-5601-4AA9-B46A-9CB1D6C814BC}"/>
    <cellStyle name="Normal 14 2 2 3 4 2 2 2" xfId="5836" xr:uid="{2E33DA99-27AB-40FF-A2B8-DCC6CB3D32BD}"/>
    <cellStyle name="Normal 14 2 2 3 4 2 3" xfId="3506" xr:uid="{21C7DF1C-527F-4BA7-B7C3-F700205564D5}"/>
    <cellStyle name="Normal 14 2 2 3 4 2 3 2" xfId="7001" xr:uid="{471D427B-61EF-4903-8746-D8E53C5C854B}"/>
    <cellStyle name="Normal 14 2 2 3 4 2 4" xfId="4671" xr:uid="{56416A37-3752-483E-9984-698C2F8C2624}"/>
    <cellStyle name="Normal 14 2 2 3 4 3" xfId="1758" xr:uid="{A56DE80C-0DC8-4FA1-AF77-4A49A842B22B}"/>
    <cellStyle name="Normal 14 2 2 3 4 3 2" xfId="5253" xr:uid="{92980F3A-29E4-49AF-87EC-D8694D95D3FC}"/>
    <cellStyle name="Normal 14 2 2 3 4 4" xfId="2923" xr:uid="{C1D40969-A8C2-4023-8334-CA9F42CD01E9}"/>
    <cellStyle name="Normal 14 2 2 3 4 4 2" xfId="6418" xr:uid="{772B7F0C-9331-4A96-B058-00124F9916EB}"/>
    <cellStyle name="Normal 14 2 2 3 4 5" xfId="4088" xr:uid="{0CFD6D9E-9B2A-48D8-8EBD-3342DC9EAFBA}"/>
    <cellStyle name="Normal 14 2 2 3 5" xfId="744" xr:uid="{C3C854A4-45F1-40F9-88EF-7646FC59C15E}"/>
    <cellStyle name="Normal 14 2 2 3 5 2" xfId="1909" xr:uid="{1954B77E-A361-462D-A7A8-1CC6E4E56E3B}"/>
    <cellStyle name="Normal 14 2 2 3 5 2 2" xfId="5404" xr:uid="{328A83B5-27DB-42AD-BFB4-898C6E1BA10B}"/>
    <cellStyle name="Normal 14 2 2 3 5 3" xfId="3074" xr:uid="{037814F2-2797-4E9B-9DF6-BC033FABE700}"/>
    <cellStyle name="Normal 14 2 2 3 5 3 2" xfId="6569" xr:uid="{F0F6BEDD-D461-4BC7-84F2-310ACE03028C}"/>
    <cellStyle name="Normal 14 2 2 3 5 4" xfId="4239" xr:uid="{080E5037-AE0B-4723-BE29-83026EB52EB9}"/>
    <cellStyle name="Normal 14 2 2 3 6" xfId="1326" xr:uid="{43B51F09-78BC-4CB5-B71D-646D027A3C4D}"/>
    <cellStyle name="Normal 14 2 2 3 6 2" xfId="4821" xr:uid="{50039F6E-1E8D-4A94-8B1D-C6902A2C9108}"/>
    <cellStyle name="Normal 14 2 2 3 7" xfId="2491" xr:uid="{0D72CF69-A7B2-47EE-8205-E08988C66C36}"/>
    <cellStyle name="Normal 14 2 2 3 7 2" xfId="5986" xr:uid="{5E68CFAC-4954-4242-84C0-B72E1A086BF0}"/>
    <cellStyle name="Normal 14 2 2 3 8" xfId="3656" xr:uid="{09C07B85-1A05-43B4-AA5C-19329B51099B}"/>
    <cellStyle name="Normal 14 2 2 4" xfId="205" xr:uid="{AAE4405E-14AA-4E53-A800-060EAEB439D2}"/>
    <cellStyle name="Normal 14 2 2 4 2" xfId="792" xr:uid="{3B0AF771-8D80-4307-95FA-394E0149B4A4}"/>
    <cellStyle name="Normal 14 2 2 4 2 2" xfId="1957" xr:uid="{8C8BA69A-6B02-4E09-9FFE-5E4D54A62C3B}"/>
    <cellStyle name="Normal 14 2 2 4 2 2 2" xfId="5452" xr:uid="{834903E8-8345-485C-AA5A-51814414304C}"/>
    <cellStyle name="Normal 14 2 2 4 2 3" xfId="3122" xr:uid="{D0FB406C-64CD-4BAF-BC9A-4370D9D72F2B}"/>
    <cellStyle name="Normal 14 2 2 4 2 3 2" xfId="6617" xr:uid="{28993266-6648-4986-98BD-619B003B4166}"/>
    <cellStyle name="Normal 14 2 2 4 2 4" xfId="4287" xr:uid="{B32E14EC-35C6-426F-A6A4-B04D77F215EE}"/>
    <cellStyle name="Normal 14 2 2 4 3" xfId="1374" xr:uid="{3FF63EFE-3871-4ECB-956E-F9EB5C01D030}"/>
    <cellStyle name="Normal 14 2 2 4 3 2" xfId="4869" xr:uid="{2A77864C-02E0-419A-BBB2-2374D13F8960}"/>
    <cellStyle name="Normal 14 2 2 4 4" xfId="2539" xr:uid="{AE3E2EA0-0CE8-4573-ACC7-779FCE9BE3D0}"/>
    <cellStyle name="Normal 14 2 2 4 4 2" xfId="6034" xr:uid="{7E2E7B1D-E290-428F-97B7-DA8B5A990959}"/>
    <cellStyle name="Normal 14 2 2 4 5" xfId="3704" xr:uid="{2C6CE16C-9BAC-4F8C-B3A9-BB1AAEC9609D}"/>
    <cellStyle name="Normal 14 2 2 5" xfId="349" xr:uid="{D8A3CC54-48DF-49A6-8DA9-0CAB93F06EC5}"/>
    <cellStyle name="Normal 14 2 2 5 2" xfId="936" xr:uid="{17841991-4ED9-467B-A4B8-AEDC70EA115D}"/>
    <cellStyle name="Normal 14 2 2 5 2 2" xfId="2101" xr:uid="{326B15B5-0AB1-4FB5-98EE-E54EFBE0A6C5}"/>
    <cellStyle name="Normal 14 2 2 5 2 2 2" xfId="5596" xr:uid="{9FC8DDF4-85F5-4EE0-A7C6-480CFA50E756}"/>
    <cellStyle name="Normal 14 2 2 5 2 3" xfId="3266" xr:uid="{EA246A3D-3CC4-4817-959D-8CBE2E9B2D99}"/>
    <cellStyle name="Normal 14 2 2 5 2 3 2" xfId="6761" xr:uid="{8133ABB0-6090-48F1-A4E7-325029CB41C0}"/>
    <cellStyle name="Normal 14 2 2 5 2 4" xfId="4431" xr:uid="{48C6FD61-6301-444C-903D-1C24CCEA883C}"/>
    <cellStyle name="Normal 14 2 2 5 3" xfId="1518" xr:uid="{9E2E0EF9-120F-41EF-9B89-7AD7C2A98F24}"/>
    <cellStyle name="Normal 14 2 2 5 3 2" xfId="5013" xr:uid="{ACE274B5-1D0C-444B-9F9D-44A300439AB8}"/>
    <cellStyle name="Normal 14 2 2 5 4" xfId="2683" xr:uid="{03C73092-3589-4668-AB0A-E530D4335B36}"/>
    <cellStyle name="Normal 14 2 2 5 4 2" xfId="6178" xr:uid="{0E11DAA9-FB39-4D55-BF3E-951088F56321}"/>
    <cellStyle name="Normal 14 2 2 5 5" xfId="3848" xr:uid="{F7EA8965-0064-4254-9A09-6B6BEFCF869C}"/>
    <cellStyle name="Normal 14 2 2 6" xfId="493" xr:uid="{082F1158-DC89-439B-B923-A94892F1B152}"/>
    <cellStyle name="Normal 14 2 2 6 2" xfId="1080" xr:uid="{E17F4655-CAFD-4F5B-96E4-19127C3096BB}"/>
    <cellStyle name="Normal 14 2 2 6 2 2" xfId="2245" xr:uid="{EFC8B49B-999A-4E5A-8FF5-314020C60824}"/>
    <cellStyle name="Normal 14 2 2 6 2 2 2" xfId="5740" xr:uid="{65275538-F685-4463-B4EC-18106248DBB3}"/>
    <cellStyle name="Normal 14 2 2 6 2 3" xfId="3410" xr:uid="{17A3DBDD-CF3D-4785-8877-D8B21A5F0C4B}"/>
    <cellStyle name="Normal 14 2 2 6 2 3 2" xfId="6905" xr:uid="{BF086010-E03D-4105-98B0-16F3202EF54D}"/>
    <cellStyle name="Normal 14 2 2 6 2 4" xfId="4575" xr:uid="{6851507F-B613-4205-93BB-DB2965378425}"/>
    <cellStyle name="Normal 14 2 2 6 3" xfId="1662" xr:uid="{7528ACE7-27FE-4350-8CCF-4DA9E40D6CC9}"/>
    <cellStyle name="Normal 14 2 2 6 3 2" xfId="5157" xr:uid="{D9724203-38E4-40DF-8336-C1B5BB6F0BBF}"/>
    <cellStyle name="Normal 14 2 2 6 4" xfId="2827" xr:uid="{7502C8D1-A114-4443-B14E-96344BC59FEA}"/>
    <cellStyle name="Normal 14 2 2 6 4 2" xfId="6322" xr:uid="{9001E897-945B-4929-B282-AF20350D9E4F}"/>
    <cellStyle name="Normal 14 2 2 6 5" xfId="3992" xr:uid="{3CE4C99E-3D39-4C0C-B47D-3908C76E9F8A}"/>
    <cellStyle name="Normal 14 2 2 7" xfId="648" xr:uid="{0582F8F2-19BA-4C25-B409-15BD28319589}"/>
    <cellStyle name="Normal 14 2 2 7 2" xfId="1813" xr:uid="{B4D09793-964E-4A4B-833F-300D9981676B}"/>
    <cellStyle name="Normal 14 2 2 7 2 2" xfId="5308" xr:uid="{E115AFE1-EB74-48D2-8B49-440BB821EF7E}"/>
    <cellStyle name="Normal 14 2 2 7 3" xfId="2978" xr:uid="{7CDC674D-9EC4-42EA-BAF2-C4879CB1649D}"/>
    <cellStyle name="Normal 14 2 2 7 3 2" xfId="6473" xr:uid="{B44C887D-02C7-48C8-A4BE-6EE7B4EDE84E}"/>
    <cellStyle name="Normal 14 2 2 7 4" xfId="4143" xr:uid="{B217E37A-ADA8-4E5F-826A-D4ED8AC279CA}"/>
    <cellStyle name="Normal 14 2 2 8" xfId="1230" xr:uid="{35EF5637-ACDD-40B0-B2E1-0C483D93FB41}"/>
    <cellStyle name="Normal 14 2 2 8 2" xfId="4725" xr:uid="{A6E1E606-3571-4DBB-87ED-B16B13F7CE76}"/>
    <cellStyle name="Normal 14 2 2 9" xfId="2395" xr:uid="{E53B37DF-4983-4D83-BD0E-E17DE5D95B00}"/>
    <cellStyle name="Normal 14 2 2 9 2" xfId="5890" xr:uid="{509C26CA-E8C2-411A-8891-5A2C76C46092}"/>
    <cellStyle name="Normal 14 2 3" xfId="85" xr:uid="{60EAF48D-A881-43A4-B2ED-EC34E3795CF3}"/>
    <cellStyle name="Normal 14 2 3 2" xfId="229" xr:uid="{3FC0E655-F825-4AB3-81D0-9B3FD8DA38F6}"/>
    <cellStyle name="Normal 14 2 3 2 2" xfId="816" xr:uid="{9DAACCB8-1CAB-4594-83E8-7D39297F6774}"/>
    <cellStyle name="Normal 14 2 3 2 2 2" xfId="1981" xr:uid="{9ADEF3AC-B8C1-4403-88B6-576016D33C55}"/>
    <cellStyle name="Normal 14 2 3 2 2 2 2" xfId="5476" xr:uid="{8CBA09F8-28CB-40E9-A4CB-007016AEE596}"/>
    <cellStyle name="Normal 14 2 3 2 2 3" xfId="3146" xr:uid="{A592925B-C46C-4117-A638-6ED8A2ED1DC5}"/>
    <cellStyle name="Normal 14 2 3 2 2 3 2" xfId="6641" xr:uid="{9458FFBE-C32F-47E0-BDE2-38B75D251272}"/>
    <cellStyle name="Normal 14 2 3 2 2 4" xfId="4311" xr:uid="{DBBA0F2C-89A2-43E8-8080-9FAFF417478D}"/>
    <cellStyle name="Normal 14 2 3 2 3" xfId="1398" xr:uid="{DCCF3DD9-159A-4BA5-8C08-28926F4F341C}"/>
    <cellStyle name="Normal 14 2 3 2 3 2" xfId="4893" xr:uid="{516C5980-3391-4E27-9C5D-F90404E9B82F}"/>
    <cellStyle name="Normal 14 2 3 2 4" xfId="2563" xr:uid="{0359E8B9-536E-455C-9B85-0DE4315E52A6}"/>
    <cellStyle name="Normal 14 2 3 2 4 2" xfId="6058" xr:uid="{B48A851C-02ED-4FA1-8AAA-08E495E9C9EB}"/>
    <cellStyle name="Normal 14 2 3 2 5" xfId="3728" xr:uid="{56D83CB5-4C55-4F8F-8427-F94F0F915DD7}"/>
    <cellStyle name="Normal 14 2 3 3" xfId="373" xr:uid="{BC0D1610-21E7-48CA-A991-690D9B5ADFC9}"/>
    <cellStyle name="Normal 14 2 3 3 2" xfId="960" xr:uid="{57A54B68-90E1-4BE5-859B-CA4701900E81}"/>
    <cellStyle name="Normal 14 2 3 3 2 2" xfId="2125" xr:uid="{9B3C18E7-7350-4DB0-B058-45C9C1649135}"/>
    <cellStyle name="Normal 14 2 3 3 2 2 2" xfId="5620" xr:uid="{5F24A5CB-3931-4FF1-809A-8DC87F70BD94}"/>
    <cellStyle name="Normal 14 2 3 3 2 3" xfId="3290" xr:uid="{58216C1F-9B24-4E67-B6EC-6066B2692681}"/>
    <cellStyle name="Normal 14 2 3 3 2 3 2" xfId="6785" xr:uid="{2EB078CB-EB93-4EF5-9160-1ED4E1BA8B50}"/>
    <cellStyle name="Normal 14 2 3 3 2 4" xfId="4455" xr:uid="{27A12BB2-1255-4E57-BAB2-D0621CA3EA62}"/>
    <cellStyle name="Normal 14 2 3 3 3" xfId="1542" xr:uid="{04562665-8C0B-43FB-829D-9F2A2230E548}"/>
    <cellStyle name="Normal 14 2 3 3 3 2" xfId="5037" xr:uid="{1BB5B7B7-9CAE-4FCA-90B6-84ADA29B609F}"/>
    <cellStyle name="Normal 14 2 3 3 4" xfId="2707" xr:uid="{CAF2FCBF-3D93-46B8-A4AF-C6DF1958CDDF}"/>
    <cellStyle name="Normal 14 2 3 3 4 2" xfId="6202" xr:uid="{F390162C-C5B3-41B7-BAB8-1EAB748443F2}"/>
    <cellStyle name="Normal 14 2 3 3 5" xfId="3872" xr:uid="{27DEF4CE-EEF4-4CED-9862-9E6F209C4FD7}"/>
    <cellStyle name="Normal 14 2 3 4" xfId="517" xr:uid="{10B179B1-168D-44C3-899C-B11DC7743A18}"/>
    <cellStyle name="Normal 14 2 3 4 2" xfId="1104" xr:uid="{670DE41B-2D41-4F59-92A9-C671F3D9DBA1}"/>
    <cellStyle name="Normal 14 2 3 4 2 2" xfId="2269" xr:uid="{5846C71D-6CB6-41FB-8B7E-4924E100678E}"/>
    <cellStyle name="Normal 14 2 3 4 2 2 2" xfId="5764" xr:uid="{BA8CA696-8D56-4F57-891B-C200B0F4ADFA}"/>
    <cellStyle name="Normal 14 2 3 4 2 3" xfId="3434" xr:uid="{46CB7B4B-D13C-4A5C-B3AC-2826E91F426A}"/>
    <cellStyle name="Normal 14 2 3 4 2 3 2" xfId="6929" xr:uid="{2088C39F-4E8C-4EBA-8EB4-7455210200FD}"/>
    <cellStyle name="Normal 14 2 3 4 2 4" xfId="4599" xr:uid="{C52AF142-7B67-41AC-8667-C050FB248242}"/>
    <cellStyle name="Normal 14 2 3 4 3" xfId="1686" xr:uid="{F074C4C9-7CB8-4782-A91A-161D8A5A31AB}"/>
    <cellStyle name="Normal 14 2 3 4 3 2" xfId="5181" xr:uid="{559859F3-0047-4D59-9EEE-1F8ED4826D42}"/>
    <cellStyle name="Normal 14 2 3 4 4" xfId="2851" xr:uid="{D7592DF6-A4BF-41E3-8408-12835EDA15E9}"/>
    <cellStyle name="Normal 14 2 3 4 4 2" xfId="6346" xr:uid="{7D38817C-1354-424E-BF72-6AC3C2022C70}"/>
    <cellStyle name="Normal 14 2 3 4 5" xfId="4016" xr:uid="{C9D0BC97-AF61-4255-A02B-B070A5E9E9C0}"/>
    <cellStyle name="Normal 14 2 3 5" xfId="672" xr:uid="{1C4BA711-532F-454E-A82F-C2893952D38A}"/>
    <cellStyle name="Normal 14 2 3 5 2" xfId="1837" xr:uid="{0DC5A015-3F22-449A-9FA1-1BE4FE81C80E}"/>
    <cellStyle name="Normal 14 2 3 5 2 2" xfId="5332" xr:uid="{488977FE-C0EF-4962-A1F7-A5A22F6508E5}"/>
    <cellStyle name="Normal 14 2 3 5 3" xfId="3002" xr:uid="{219D41DE-4B54-4B2E-BF66-A656DA860E25}"/>
    <cellStyle name="Normal 14 2 3 5 3 2" xfId="6497" xr:uid="{2605F977-1B35-45E5-BFF8-62575631F21D}"/>
    <cellStyle name="Normal 14 2 3 5 4" xfId="4167" xr:uid="{036416E8-FD64-4214-88BF-737C6F3B988E}"/>
    <cellStyle name="Normal 14 2 3 6" xfId="1254" xr:uid="{B650AE35-DE08-47A8-8830-0B97B68DCC23}"/>
    <cellStyle name="Normal 14 2 3 6 2" xfId="4749" xr:uid="{15CB90FA-81EA-4C15-B66E-B083251B4CA0}"/>
    <cellStyle name="Normal 14 2 3 7" xfId="2419" xr:uid="{A2065C37-A7AB-486E-97BB-5FBF8703E8E7}"/>
    <cellStyle name="Normal 14 2 3 7 2" xfId="5914" xr:uid="{718EA3CF-A0FE-4263-BA60-D34D8CC1D09E}"/>
    <cellStyle name="Normal 14 2 3 8" xfId="3584" xr:uid="{31468A73-48F8-49E0-9317-C37B9D9D0E80}"/>
    <cellStyle name="Normal 14 2 4" xfId="133" xr:uid="{788500A8-7EA1-499D-8685-D8DDED9F0331}"/>
    <cellStyle name="Normal 14 2 4 2" xfId="277" xr:uid="{04478D69-D27F-427B-9261-A90A8FF6D67B}"/>
    <cellStyle name="Normal 14 2 4 2 2" xfId="864" xr:uid="{228D3760-E063-411C-B49C-17A01C7838F0}"/>
    <cellStyle name="Normal 14 2 4 2 2 2" xfId="2029" xr:uid="{93123F59-74B6-48FD-A1B1-250F54F41529}"/>
    <cellStyle name="Normal 14 2 4 2 2 2 2" xfId="5524" xr:uid="{0B76EFFD-9DC7-4AAC-8AE3-52C13997EB97}"/>
    <cellStyle name="Normal 14 2 4 2 2 3" xfId="3194" xr:uid="{AC0EA6E3-7C42-4246-B554-9378B6F7DF12}"/>
    <cellStyle name="Normal 14 2 4 2 2 3 2" xfId="6689" xr:uid="{9B80ED6A-AF3B-4ECE-8C37-0808F24EDA6A}"/>
    <cellStyle name="Normal 14 2 4 2 2 4" xfId="4359" xr:uid="{CE25A115-3B6D-4F7D-AF8F-50D79DB23D4A}"/>
    <cellStyle name="Normal 14 2 4 2 3" xfId="1446" xr:uid="{617B17CB-68F8-4840-8F3F-23707969979C}"/>
    <cellStyle name="Normal 14 2 4 2 3 2" xfId="4941" xr:uid="{1EA6BC9E-AEF2-45CF-A842-7249D473196E}"/>
    <cellStyle name="Normal 14 2 4 2 4" xfId="2611" xr:uid="{9D60C8DF-EE32-4C58-BAD9-44739DE97AA2}"/>
    <cellStyle name="Normal 14 2 4 2 4 2" xfId="6106" xr:uid="{77AFB570-E891-420B-BCB8-DB7B8871EB25}"/>
    <cellStyle name="Normal 14 2 4 2 5" xfId="3776" xr:uid="{7D3612B3-80FE-42E0-A2E4-A0404246D0F3}"/>
    <cellStyle name="Normal 14 2 4 3" xfId="421" xr:uid="{2C1C0C16-6F9D-4011-A556-58415C2A5623}"/>
    <cellStyle name="Normal 14 2 4 3 2" xfId="1008" xr:uid="{BC509529-5E53-48C0-8394-E21C98DDCF6D}"/>
    <cellStyle name="Normal 14 2 4 3 2 2" xfId="2173" xr:uid="{A9055F83-AD25-4FF8-A6CC-C4ACCCB571F2}"/>
    <cellStyle name="Normal 14 2 4 3 2 2 2" xfId="5668" xr:uid="{D530AC59-F5C1-4ACE-9625-0AA1BA225A02}"/>
    <cellStyle name="Normal 14 2 4 3 2 3" xfId="3338" xr:uid="{F6CF2405-3A23-49F3-90E2-C89991A8AECF}"/>
    <cellStyle name="Normal 14 2 4 3 2 3 2" xfId="6833" xr:uid="{A49E7DE6-8357-45BF-9E41-9200FA7F8D42}"/>
    <cellStyle name="Normal 14 2 4 3 2 4" xfId="4503" xr:uid="{5FF56E92-CC05-4970-AB57-09C6C76E0D3F}"/>
    <cellStyle name="Normal 14 2 4 3 3" xfId="1590" xr:uid="{4DC4DA8D-5A1F-487A-A760-6107D4F2C7FE}"/>
    <cellStyle name="Normal 14 2 4 3 3 2" xfId="5085" xr:uid="{E696E16A-9420-4A3E-A766-CE723E1553AF}"/>
    <cellStyle name="Normal 14 2 4 3 4" xfId="2755" xr:uid="{FA467A00-18EC-4D2B-AAE1-3EB74C7C4C19}"/>
    <cellStyle name="Normal 14 2 4 3 4 2" xfId="6250" xr:uid="{4EDB395C-5167-4835-BB6A-7BC6254A77DE}"/>
    <cellStyle name="Normal 14 2 4 3 5" xfId="3920" xr:uid="{FFDAD1CB-C9CA-4F74-95D5-42E8E8CBE1C2}"/>
    <cellStyle name="Normal 14 2 4 4" xfId="565" xr:uid="{60221191-0BDF-4047-9884-4E04E0CFF839}"/>
    <cellStyle name="Normal 14 2 4 4 2" xfId="1152" xr:uid="{60F462F6-AFC4-4AE0-9539-752D8684C9D1}"/>
    <cellStyle name="Normal 14 2 4 4 2 2" xfId="2317" xr:uid="{5C948F0B-0638-450F-9CE0-C2CCB7C75A7F}"/>
    <cellStyle name="Normal 14 2 4 4 2 2 2" xfId="5812" xr:uid="{3B9D51CA-159D-4178-AD82-BF9067639370}"/>
    <cellStyle name="Normal 14 2 4 4 2 3" xfId="3482" xr:uid="{B753E7FA-912E-42D3-8EEA-CD51BCF893BB}"/>
    <cellStyle name="Normal 14 2 4 4 2 3 2" xfId="6977" xr:uid="{8C1FE04E-6638-4F09-842E-AB72C6EEA16F}"/>
    <cellStyle name="Normal 14 2 4 4 2 4" xfId="4647" xr:uid="{CE613F75-F6D7-43DB-B4AE-7940AEB66319}"/>
    <cellStyle name="Normal 14 2 4 4 3" xfId="1734" xr:uid="{BFED3A4E-5B81-4695-96A8-2C82BD370AA6}"/>
    <cellStyle name="Normal 14 2 4 4 3 2" xfId="5229" xr:uid="{87F0B130-6BBF-41E7-82A8-C1D1F5121156}"/>
    <cellStyle name="Normal 14 2 4 4 4" xfId="2899" xr:uid="{C03F5D26-2281-48D1-890D-E20FF9B97A27}"/>
    <cellStyle name="Normal 14 2 4 4 4 2" xfId="6394" xr:uid="{2AEA442B-9DF7-4595-8C52-E752BEB83DD2}"/>
    <cellStyle name="Normal 14 2 4 4 5" xfId="4064" xr:uid="{9E08517B-D5A3-4B3D-A92D-860D45455236}"/>
    <cellStyle name="Normal 14 2 4 5" xfId="720" xr:uid="{CBD0D934-EE81-4EAD-AD89-C316C64B8D6C}"/>
    <cellStyle name="Normal 14 2 4 5 2" xfId="1885" xr:uid="{42CF0389-BE14-4BA9-98DB-411C317A1587}"/>
    <cellStyle name="Normal 14 2 4 5 2 2" xfId="5380" xr:uid="{4D637A17-A86D-41E1-8217-8482A54F2B5A}"/>
    <cellStyle name="Normal 14 2 4 5 3" xfId="3050" xr:uid="{4B42AA36-50D8-4FC2-B420-074E6BBBC0F4}"/>
    <cellStyle name="Normal 14 2 4 5 3 2" xfId="6545" xr:uid="{C4D6F493-185D-443E-AFD9-3CF871E1D47A}"/>
    <cellStyle name="Normal 14 2 4 5 4" xfId="4215" xr:uid="{8A1AF007-66C4-438B-8CFF-40312D93A398}"/>
    <cellStyle name="Normal 14 2 4 6" xfId="1302" xr:uid="{ADD53909-4D48-4822-8E8D-A9621754EF1D}"/>
    <cellStyle name="Normal 14 2 4 6 2" xfId="4797" xr:uid="{72FBD5B3-A41E-48B0-B5A5-7FD46190D4C7}"/>
    <cellStyle name="Normal 14 2 4 7" xfId="2467" xr:uid="{48301483-F1CD-4B86-8588-DBD7D64DA22D}"/>
    <cellStyle name="Normal 14 2 4 7 2" xfId="5962" xr:uid="{1A108D13-F599-411E-BA5A-A390E127EEFF}"/>
    <cellStyle name="Normal 14 2 4 8" xfId="3632" xr:uid="{2B6646F6-2D1B-4144-8201-0C2972EE5322}"/>
    <cellStyle name="Normal 14 2 5" xfId="181" xr:uid="{A7AD8ED6-AA4D-4522-8214-13F93BBB48F5}"/>
    <cellStyle name="Normal 14 2 5 2" xfId="768" xr:uid="{3F52F2A3-9277-4909-B6D8-63240BD86242}"/>
    <cellStyle name="Normal 14 2 5 2 2" xfId="1933" xr:uid="{BB26DBB7-03DB-4A82-BC4C-D84FAD753847}"/>
    <cellStyle name="Normal 14 2 5 2 2 2" xfId="5428" xr:uid="{5BF991D3-02B9-40F3-9A20-174888B8A1FB}"/>
    <cellStyle name="Normal 14 2 5 2 3" xfId="3098" xr:uid="{326F5630-37E4-4552-9258-5B92BEFB1572}"/>
    <cellStyle name="Normal 14 2 5 2 3 2" xfId="6593" xr:uid="{03B23F00-E110-4678-9C0F-03A9C792CEC3}"/>
    <cellStyle name="Normal 14 2 5 2 4" xfId="4263" xr:uid="{53E566E6-59B4-476C-9232-3184AF506A04}"/>
    <cellStyle name="Normal 14 2 5 3" xfId="1350" xr:uid="{B196A493-1C23-43DC-A677-125782A095F7}"/>
    <cellStyle name="Normal 14 2 5 3 2" xfId="4845" xr:uid="{F66A6F32-EA02-4936-9D02-22D0AA8893C5}"/>
    <cellStyle name="Normal 14 2 5 4" xfId="2515" xr:uid="{05372869-6226-4914-97C4-E1E31B1AFC94}"/>
    <cellStyle name="Normal 14 2 5 4 2" xfId="6010" xr:uid="{3BCD549F-6831-434D-9F1A-C3B1AABBBAA0}"/>
    <cellStyle name="Normal 14 2 5 5" xfId="3680" xr:uid="{B9FF2BE7-750E-4F6F-AC4B-447705CF1D84}"/>
    <cellStyle name="Normal 14 2 6" xfId="325" xr:uid="{64FF8EFE-BF64-4885-82A3-21C32F97D07A}"/>
    <cellStyle name="Normal 14 2 6 2" xfId="912" xr:uid="{22083608-D2A2-4D3C-B873-CD3BE261551F}"/>
    <cellStyle name="Normal 14 2 6 2 2" xfId="2077" xr:uid="{2A9BB854-858B-443C-9D34-ECDE4F382E8C}"/>
    <cellStyle name="Normal 14 2 6 2 2 2" xfId="5572" xr:uid="{7EB1B532-2558-4391-A580-031776B1322B}"/>
    <cellStyle name="Normal 14 2 6 2 3" xfId="3242" xr:uid="{0E07290A-F002-4384-8193-5169646E7191}"/>
    <cellStyle name="Normal 14 2 6 2 3 2" xfId="6737" xr:uid="{99794228-81EA-4695-AC01-B6A6F1EE5561}"/>
    <cellStyle name="Normal 14 2 6 2 4" xfId="4407" xr:uid="{45657EF1-535B-4293-BEAB-48EFBC90237F}"/>
    <cellStyle name="Normal 14 2 6 3" xfId="1494" xr:uid="{0A4F27B4-BC44-4D5E-90E2-A10F7D0EF4BC}"/>
    <cellStyle name="Normal 14 2 6 3 2" xfId="4989" xr:uid="{314AE687-150A-4BA8-AD8E-135580A0A36B}"/>
    <cellStyle name="Normal 14 2 6 4" xfId="2659" xr:uid="{5EF35F5A-7C5C-4E8A-BD06-932EB959B4B3}"/>
    <cellStyle name="Normal 14 2 6 4 2" xfId="6154" xr:uid="{FCAC9F37-3DE2-4D9E-9025-17F94D2A0A9D}"/>
    <cellStyle name="Normal 14 2 6 5" xfId="3824" xr:uid="{261505AC-4D45-465B-9104-58125874187D}"/>
    <cellStyle name="Normal 14 2 7" xfId="469" xr:uid="{0B359A5F-9F4D-4AB7-A126-67134912678C}"/>
    <cellStyle name="Normal 14 2 7 2" xfId="1056" xr:uid="{E62BEC26-E4B1-48FA-A427-6719062AF801}"/>
    <cellStyle name="Normal 14 2 7 2 2" xfId="2221" xr:uid="{017C9E8C-82DE-4A5C-A9AC-A3179CCC45CD}"/>
    <cellStyle name="Normal 14 2 7 2 2 2" xfId="5716" xr:uid="{2FB9E7BE-3709-4D6B-8BE0-A53970FA090D}"/>
    <cellStyle name="Normal 14 2 7 2 3" xfId="3386" xr:uid="{C301050A-8353-4F89-9E3A-1AF41A14336B}"/>
    <cellStyle name="Normal 14 2 7 2 3 2" xfId="6881" xr:uid="{C23FEE0C-DE75-43B5-839B-875275ED5378}"/>
    <cellStyle name="Normal 14 2 7 2 4" xfId="4551" xr:uid="{A25CA8BC-F867-4B55-A95B-42E69AA71ED3}"/>
    <cellStyle name="Normal 14 2 7 3" xfId="1638" xr:uid="{3CEBA1B2-DF09-43AF-A010-5AAAEA0AFCC4}"/>
    <cellStyle name="Normal 14 2 7 3 2" xfId="5133" xr:uid="{C0926DED-3CA8-40B1-9FFC-C9CED1CB43F9}"/>
    <cellStyle name="Normal 14 2 7 4" xfId="2803" xr:uid="{C1D0FC93-2904-4C67-968B-F09FC2841787}"/>
    <cellStyle name="Normal 14 2 7 4 2" xfId="6298" xr:uid="{88D80207-7AC7-4B95-ABC6-6A3CF8B0D11A}"/>
    <cellStyle name="Normal 14 2 7 5" xfId="3968" xr:uid="{D0E2CE8D-6A19-4EE0-AE76-C823BAB33E4B}"/>
    <cellStyle name="Normal 14 2 8" xfId="624" xr:uid="{190EAB55-C96C-4166-B367-814C87C8BC3B}"/>
    <cellStyle name="Normal 14 2 8 2" xfId="1789" xr:uid="{ED91B34E-A447-49DA-929E-4C1AF71065DD}"/>
    <cellStyle name="Normal 14 2 8 2 2" xfId="5284" xr:uid="{EE18E273-6163-41FA-B726-43F90A3998B8}"/>
    <cellStyle name="Normal 14 2 8 3" xfId="2954" xr:uid="{E8D12346-4A00-4FBB-A886-4FBD446A3C34}"/>
    <cellStyle name="Normal 14 2 8 3 2" xfId="6449" xr:uid="{F436BC70-BBAE-4934-8D8C-C7B2A88A3A5C}"/>
    <cellStyle name="Normal 14 2 8 4" xfId="4119" xr:uid="{31095574-A416-4F06-B1A7-B994E684E822}"/>
    <cellStyle name="Normal 14 2 9" xfId="1206" xr:uid="{60F82780-FC1A-4D20-A79D-DBC401A29E00}"/>
    <cellStyle name="Normal 14 2 9 2" xfId="4701" xr:uid="{D9FA2493-E87D-41CA-9319-8A859C0D5765}"/>
    <cellStyle name="Normal 14 3" xfId="49" xr:uid="{00000000-0005-0000-0000-000018000000}"/>
    <cellStyle name="Normal 14 3 10" xfId="3548" xr:uid="{52B18D48-3238-4E53-BB3C-AA1338B6529D}"/>
    <cellStyle name="Normal 14 3 2" xfId="97" xr:uid="{0AB3EE05-EC83-4BCA-B188-5CDA5846AF0D}"/>
    <cellStyle name="Normal 14 3 2 2" xfId="241" xr:uid="{B27D1F8A-44F6-4375-812B-3A1F4029F983}"/>
    <cellStyle name="Normal 14 3 2 2 2" xfId="828" xr:uid="{5537F31F-69EF-4A2D-9130-B200DFF9E81B}"/>
    <cellStyle name="Normal 14 3 2 2 2 2" xfId="1993" xr:uid="{4F1EB1A8-E76B-4D37-B021-09A03EB7BB71}"/>
    <cellStyle name="Normal 14 3 2 2 2 2 2" xfId="5488" xr:uid="{A526607F-D8B3-49FA-A332-25FF4BDA1A20}"/>
    <cellStyle name="Normal 14 3 2 2 2 3" xfId="3158" xr:uid="{16878419-80FA-4A02-A1D2-2AC9B1B51311}"/>
    <cellStyle name="Normal 14 3 2 2 2 3 2" xfId="6653" xr:uid="{23C891C8-F382-4947-A697-B0BE258B5DF1}"/>
    <cellStyle name="Normal 14 3 2 2 2 4" xfId="4323" xr:uid="{05AFC48A-3422-49AE-B80A-025EF72B4D54}"/>
    <cellStyle name="Normal 14 3 2 2 3" xfId="1410" xr:uid="{DDF470BA-E902-4BCD-8D32-22E0D578DCF6}"/>
    <cellStyle name="Normal 14 3 2 2 3 2" xfId="4905" xr:uid="{0DB4730F-39D2-48DB-8CD0-29C7F4A25BC0}"/>
    <cellStyle name="Normal 14 3 2 2 4" xfId="2575" xr:uid="{44AE48CF-7797-4D62-B12F-70F57964D2DE}"/>
    <cellStyle name="Normal 14 3 2 2 4 2" xfId="6070" xr:uid="{4A54E3C8-D3E6-4DF2-AE1C-5257EE8B56E9}"/>
    <cellStyle name="Normal 14 3 2 2 5" xfId="3740" xr:uid="{BD78145C-C2C5-44AA-BBFE-753F1D5BFFE9}"/>
    <cellStyle name="Normal 14 3 2 3" xfId="385" xr:uid="{0B309A3F-AE48-44C0-B669-D9BF29101243}"/>
    <cellStyle name="Normal 14 3 2 3 2" xfId="972" xr:uid="{93C63DF4-F1AB-4800-BD2E-2F25DA939C20}"/>
    <cellStyle name="Normal 14 3 2 3 2 2" xfId="2137" xr:uid="{57FCA56F-BC5C-414D-855D-1B31864780FB}"/>
    <cellStyle name="Normal 14 3 2 3 2 2 2" xfId="5632" xr:uid="{9AD0361F-05C5-4D44-AF55-6FAC6B2A4F7C}"/>
    <cellStyle name="Normal 14 3 2 3 2 3" xfId="3302" xr:uid="{BFFB1927-CEC4-4BE5-8228-18F2B57B52AE}"/>
    <cellStyle name="Normal 14 3 2 3 2 3 2" xfId="6797" xr:uid="{7FD5C6E1-6855-45F8-9A1C-2C902B83EB0A}"/>
    <cellStyle name="Normal 14 3 2 3 2 4" xfId="4467" xr:uid="{6F825924-98D0-4B1B-ACFC-76ED3755EB91}"/>
    <cellStyle name="Normal 14 3 2 3 3" xfId="1554" xr:uid="{B8F14630-13B6-4F09-9BAB-69E9332B3A61}"/>
    <cellStyle name="Normal 14 3 2 3 3 2" xfId="5049" xr:uid="{51341FE7-C22F-438F-B8F7-957B90F2C1C8}"/>
    <cellStyle name="Normal 14 3 2 3 4" xfId="2719" xr:uid="{348BA478-DAF5-4186-BB20-7735AB57A779}"/>
    <cellStyle name="Normal 14 3 2 3 4 2" xfId="6214" xr:uid="{0C047889-BE5B-4FAD-980F-1D196926FA6B}"/>
    <cellStyle name="Normal 14 3 2 3 5" xfId="3884" xr:uid="{B80B59ED-89BB-457B-AD4A-3026043ECA6B}"/>
    <cellStyle name="Normal 14 3 2 4" xfId="529" xr:uid="{CB610EFA-6570-40DD-9B81-A4A8EA16B8EC}"/>
    <cellStyle name="Normal 14 3 2 4 2" xfId="1116" xr:uid="{7CC97181-4E80-4377-AADD-E189FFD55C51}"/>
    <cellStyle name="Normal 14 3 2 4 2 2" xfId="2281" xr:uid="{193056EB-9D99-4023-A0BE-BEBE250F4331}"/>
    <cellStyle name="Normal 14 3 2 4 2 2 2" xfId="5776" xr:uid="{82F759A2-D0CC-48F5-B895-5EBC8DD1D6AB}"/>
    <cellStyle name="Normal 14 3 2 4 2 3" xfId="3446" xr:uid="{964D9345-DF93-44B5-8933-0B74FA04729D}"/>
    <cellStyle name="Normal 14 3 2 4 2 3 2" xfId="6941" xr:uid="{A78B0D26-4531-4C8F-93A2-DB1655EC16FF}"/>
    <cellStyle name="Normal 14 3 2 4 2 4" xfId="4611" xr:uid="{488B7175-8C32-47CB-AAE1-DC64C2B44853}"/>
    <cellStyle name="Normal 14 3 2 4 3" xfId="1698" xr:uid="{C762371C-0BD2-4CAB-A391-990C8FB6C17A}"/>
    <cellStyle name="Normal 14 3 2 4 3 2" xfId="5193" xr:uid="{B91A4C73-1D8E-44B4-9392-237DEEB0883E}"/>
    <cellStyle name="Normal 14 3 2 4 4" xfId="2863" xr:uid="{8BF86B73-016A-46BB-968D-965D20CD7555}"/>
    <cellStyle name="Normal 14 3 2 4 4 2" xfId="6358" xr:uid="{46F41329-6E3F-40A6-88DD-62BF12276724}"/>
    <cellStyle name="Normal 14 3 2 4 5" xfId="4028" xr:uid="{1A3DC8EA-7E5A-45B0-90EE-F9E7A264D6A7}"/>
    <cellStyle name="Normal 14 3 2 5" xfId="684" xr:uid="{4A86E90A-F6D0-4AF1-9CF5-1A9A87EA895A}"/>
    <cellStyle name="Normal 14 3 2 5 2" xfId="1849" xr:uid="{739020DD-9CDF-4B3D-9796-80C2E802C5E6}"/>
    <cellStyle name="Normal 14 3 2 5 2 2" xfId="5344" xr:uid="{6F48BDB9-2C1B-46FA-BE88-97327C0001BC}"/>
    <cellStyle name="Normal 14 3 2 5 3" xfId="3014" xr:uid="{378967AA-672C-48AD-BD1B-3DE65D0781CB}"/>
    <cellStyle name="Normal 14 3 2 5 3 2" xfId="6509" xr:uid="{56624EBB-EF74-4DFB-9407-EB667832C583}"/>
    <cellStyle name="Normal 14 3 2 5 4" xfId="4179" xr:uid="{4D0BF024-F5B3-40AB-83A3-8F25BC3A38B7}"/>
    <cellStyle name="Normal 14 3 2 6" xfId="1266" xr:uid="{5AEB079F-A55F-4E89-BBE1-2749DEA46E44}"/>
    <cellStyle name="Normal 14 3 2 6 2" xfId="4761" xr:uid="{C5A00B3B-189E-4D59-A701-AC4A81BEE892}"/>
    <cellStyle name="Normal 14 3 2 7" xfId="2431" xr:uid="{32CC7ED2-78F5-45C9-A790-8C02A0FE4AC4}"/>
    <cellStyle name="Normal 14 3 2 7 2" xfId="5926" xr:uid="{24EB993E-2FCD-4104-A5E2-0C411F372E8B}"/>
    <cellStyle name="Normal 14 3 2 8" xfId="3596" xr:uid="{408B19F3-41F2-4C1A-B683-B0F8886667FB}"/>
    <cellStyle name="Normal 14 3 3" xfId="145" xr:uid="{9F145036-2A27-4DCE-A92F-3FEE2BB28113}"/>
    <cellStyle name="Normal 14 3 3 2" xfId="289" xr:uid="{040684BF-E47C-435D-B50D-67F97FC8A304}"/>
    <cellStyle name="Normal 14 3 3 2 2" xfId="876" xr:uid="{4724E017-E274-44D3-A116-28C8BC3AE2FE}"/>
    <cellStyle name="Normal 14 3 3 2 2 2" xfId="2041" xr:uid="{FAE324A0-DB67-4065-84F8-D5A2DF260814}"/>
    <cellStyle name="Normal 14 3 3 2 2 2 2" xfId="5536" xr:uid="{F4C344D0-B28C-4FFE-810D-06E8F3F6E265}"/>
    <cellStyle name="Normal 14 3 3 2 2 3" xfId="3206" xr:uid="{9CAB313E-812D-4234-93A1-8A59870D0FA2}"/>
    <cellStyle name="Normal 14 3 3 2 2 3 2" xfId="6701" xr:uid="{75E0C849-2F9A-4F8E-B9CA-3217F834EF70}"/>
    <cellStyle name="Normal 14 3 3 2 2 4" xfId="4371" xr:uid="{4B20E539-69BD-4061-910D-C14BA7D5C137}"/>
    <cellStyle name="Normal 14 3 3 2 3" xfId="1458" xr:uid="{AC34B41E-6D0C-417D-B979-10E9734FA57E}"/>
    <cellStyle name="Normal 14 3 3 2 3 2" xfId="4953" xr:uid="{A5DE2425-92B8-4EAB-949F-3B00A7271847}"/>
    <cellStyle name="Normal 14 3 3 2 4" xfId="2623" xr:uid="{021B11DC-AFB6-4382-8E9C-BC564990D133}"/>
    <cellStyle name="Normal 14 3 3 2 4 2" xfId="6118" xr:uid="{2D8F806A-A657-4F11-A689-9401752BF881}"/>
    <cellStyle name="Normal 14 3 3 2 5" xfId="3788" xr:uid="{CC7555EE-1C47-450A-8F59-4571FF07A00B}"/>
    <cellStyle name="Normal 14 3 3 3" xfId="433" xr:uid="{D8DF2148-0B82-4A3E-BEBF-AD2B1BDA2E4A}"/>
    <cellStyle name="Normal 14 3 3 3 2" xfId="1020" xr:uid="{21801BC8-EB69-42AC-AD0A-C785225449F2}"/>
    <cellStyle name="Normal 14 3 3 3 2 2" xfId="2185" xr:uid="{5F94CECF-75EB-481A-B24E-109175488EAB}"/>
    <cellStyle name="Normal 14 3 3 3 2 2 2" xfId="5680" xr:uid="{63C0243F-CDEE-485C-BD07-A86C4B238423}"/>
    <cellStyle name="Normal 14 3 3 3 2 3" xfId="3350" xr:uid="{2EF1444A-2858-42E7-8ADF-69AE52732439}"/>
    <cellStyle name="Normal 14 3 3 3 2 3 2" xfId="6845" xr:uid="{F0631075-AAEB-4C46-968E-0B156BB08595}"/>
    <cellStyle name="Normal 14 3 3 3 2 4" xfId="4515" xr:uid="{9C3989B4-17B5-4622-BCE0-3018EED1C8F2}"/>
    <cellStyle name="Normal 14 3 3 3 3" xfId="1602" xr:uid="{53C729A6-9975-4D75-BFB4-54DF16A16E05}"/>
    <cellStyle name="Normal 14 3 3 3 3 2" xfId="5097" xr:uid="{D34EDCAC-C1B1-4AFB-92FC-AE6EEC00ED7D}"/>
    <cellStyle name="Normal 14 3 3 3 4" xfId="2767" xr:uid="{916238F0-45DB-4992-B08B-70433FA983C1}"/>
    <cellStyle name="Normal 14 3 3 3 4 2" xfId="6262" xr:uid="{A244C368-572A-4AE6-A247-D30CE6629E25}"/>
    <cellStyle name="Normal 14 3 3 3 5" xfId="3932" xr:uid="{80F31728-607C-4BCC-9895-B09F200F9FAE}"/>
    <cellStyle name="Normal 14 3 3 4" xfId="577" xr:uid="{5638AD39-A2BA-43EA-9474-02A9B0A8158B}"/>
    <cellStyle name="Normal 14 3 3 4 2" xfId="1164" xr:uid="{27E6D61E-268D-44D8-A8DF-A61ED4FE6DC4}"/>
    <cellStyle name="Normal 14 3 3 4 2 2" xfId="2329" xr:uid="{D78B047B-2984-4D3D-B7D8-AEE535DF598D}"/>
    <cellStyle name="Normal 14 3 3 4 2 2 2" xfId="5824" xr:uid="{872FA6E0-9FBA-4DDE-97EA-393AECA74F5D}"/>
    <cellStyle name="Normal 14 3 3 4 2 3" xfId="3494" xr:uid="{7E72C744-2FD1-4E5A-9BBF-272050806695}"/>
    <cellStyle name="Normal 14 3 3 4 2 3 2" xfId="6989" xr:uid="{A72C024B-0FE3-4D74-A3A7-C9B7587FD3CE}"/>
    <cellStyle name="Normal 14 3 3 4 2 4" xfId="4659" xr:uid="{B7557866-187D-4F43-8340-6810DA357FFE}"/>
    <cellStyle name="Normal 14 3 3 4 3" xfId="1746" xr:uid="{82EC6EAC-90A5-40C9-A169-43551EA26E11}"/>
    <cellStyle name="Normal 14 3 3 4 3 2" xfId="5241" xr:uid="{FC853479-D3DB-487C-8E79-D40AF3CB5766}"/>
    <cellStyle name="Normal 14 3 3 4 4" xfId="2911" xr:uid="{9DB5AE43-8597-4CEC-AAE9-346C6B9329D4}"/>
    <cellStyle name="Normal 14 3 3 4 4 2" xfId="6406" xr:uid="{DE2657DE-B7A7-4AFF-B202-517F674002D0}"/>
    <cellStyle name="Normal 14 3 3 4 5" xfId="4076" xr:uid="{8ED8DD55-0E5D-44D7-A2A7-7651980BFB2F}"/>
    <cellStyle name="Normal 14 3 3 5" xfId="732" xr:uid="{DB326646-00C1-444B-AB49-3A1154F8215A}"/>
    <cellStyle name="Normal 14 3 3 5 2" xfId="1897" xr:uid="{1493A540-3A0B-4511-B5BC-1426C0D31C6D}"/>
    <cellStyle name="Normal 14 3 3 5 2 2" xfId="5392" xr:uid="{53003AAE-C40C-428E-8A2D-D1587ECB0470}"/>
    <cellStyle name="Normal 14 3 3 5 3" xfId="3062" xr:uid="{8EBA88DD-A363-481A-BD4A-5ED42C0C53ED}"/>
    <cellStyle name="Normal 14 3 3 5 3 2" xfId="6557" xr:uid="{115DCAE0-DB80-4A89-8C3B-69C89BE09DBC}"/>
    <cellStyle name="Normal 14 3 3 5 4" xfId="4227" xr:uid="{8BFA07DE-DC2E-4B52-9646-75F326A91405}"/>
    <cellStyle name="Normal 14 3 3 6" xfId="1314" xr:uid="{8CE26E9C-1574-48D8-9A62-D7BF2888FA51}"/>
    <cellStyle name="Normal 14 3 3 6 2" xfId="4809" xr:uid="{4AD68067-D056-4FC8-A8B7-1ABFC33B7844}"/>
    <cellStyle name="Normal 14 3 3 7" xfId="2479" xr:uid="{B8954F3B-2A2E-4582-8D42-078486199D28}"/>
    <cellStyle name="Normal 14 3 3 7 2" xfId="5974" xr:uid="{F8A1A920-CA51-435C-9470-0E96DE4D9279}"/>
    <cellStyle name="Normal 14 3 3 8" xfId="3644" xr:uid="{B9A1692E-4D0F-4390-B45B-8389AB580814}"/>
    <cellStyle name="Normal 14 3 4" xfId="193" xr:uid="{0EAF23F8-356E-4CE8-9CEC-1B280D04DC04}"/>
    <cellStyle name="Normal 14 3 4 2" xfId="780" xr:uid="{91EE3ECD-7D2A-40AE-8D6E-24488CB7A879}"/>
    <cellStyle name="Normal 14 3 4 2 2" xfId="1945" xr:uid="{C48899E7-2D77-49BC-BE54-0EC972077A23}"/>
    <cellStyle name="Normal 14 3 4 2 2 2" xfId="5440" xr:uid="{1EA90BEE-19CA-45E1-B5B0-3030F2954958}"/>
    <cellStyle name="Normal 14 3 4 2 3" xfId="3110" xr:uid="{42D93742-9756-4348-AC9B-3D4B9F057FB6}"/>
    <cellStyle name="Normal 14 3 4 2 3 2" xfId="6605" xr:uid="{A542B261-4E7D-4A8C-A2C3-F9DB2E432340}"/>
    <cellStyle name="Normal 14 3 4 2 4" xfId="4275" xr:uid="{044268F0-7E80-4E7F-9187-A9CBE5B943FE}"/>
    <cellStyle name="Normal 14 3 4 3" xfId="1362" xr:uid="{2A8C4FF4-B0F8-45BE-9AA4-138A517E293D}"/>
    <cellStyle name="Normal 14 3 4 3 2" xfId="4857" xr:uid="{AEC88045-500C-4A3C-8A6D-EDB998828CDA}"/>
    <cellStyle name="Normal 14 3 4 4" xfId="2527" xr:uid="{5A15D8B4-EB30-4957-A303-A1BD24566080}"/>
    <cellStyle name="Normal 14 3 4 4 2" xfId="6022" xr:uid="{CF773267-B33F-4B69-B8CE-C5B7465764E3}"/>
    <cellStyle name="Normal 14 3 4 5" xfId="3692" xr:uid="{232664BD-8A5A-472E-8BA6-2726B318A4C5}"/>
    <cellStyle name="Normal 14 3 5" xfId="337" xr:uid="{4EFC9550-7F8D-4059-9733-7864C9D0965B}"/>
    <cellStyle name="Normal 14 3 5 2" xfId="924" xr:uid="{A9BCE906-B3EA-47DD-8A0E-6518B342246B}"/>
    <cellStyle name="Normal 14 3 5 2 2" xfId="2089" xr:uid="{9C147D36-AE06-4F26-A0A6-DFE4B416EE5D}"/>
    <cellStyle name="Normal 14 3 5 2 2 2" xfId="5584" xr:uid="{6131F9D6-C231-4700-B7CD-A8F1E43596B4}"/>
    <cellStyle name="Normal 14 3 5 2 3" xfId="3254" xr:uid="{280A75DC-BE78-45BA-8D03-2F2F99CF17E5}"/>
    <cellStyle name="Normal 14 3 5 2 3 2" xfId="6749" xr:uid="{1AFB5C90-04C8-4743-9EF4-373394FC614B}"/>
    <cellStyle name="Normal 14 3 5 2 4" xfId="4419" xr:uid="{55A4AFE5-6783-41B9-93FF-D3DC15ADBEBA}"/>
    <cellStyle name="Normal 14 3 5 3" xfId="1506" xr:uid="{7E6AE4D7-1F87-4A97-8809-AACE385AC556}"/>
    <cellStyle name="Normal 14 3 5 3 2" xfId="5001" xr:uid="{AD4F379B-2F58-45A5-80C9-83706F9853A5}"/>
    <cellStyle name="Normal 14 3 5 4" xfId="2671" xr:uid="{7F4400B0-84CB-4964-BABB-47589DD25B5C}"/>
    <cellStyle name="Normal 14 3 5 4 2" xfId="6166" xr:uid="{C83F5F14-BA89-484C-869B-6D0763FC66E0}"/>
    <cellStyle name="Normal 14 3 5 5" xfId="3836" xr:uid="{BCD36DCD-0257-4DE2-A340-2E78EBBC839F}"/>
    <cellStyle name="Normal 14 3 6" xfId="481" xr:uid="{570BAE3E-302A-49D7-80FC-3CDA2FFEE90A}"/>
    <cellStyle name="Normal 14 3 6 2" xfId="1068" xr:uid="{08CEF4A8-31AA-42F6-816B-E341097D1F0F}"/>
    <cellStyle name="Normal 14 3 6 2 2" xfId="2233" xr:uid="{5A240175-9F21-4B07-8F58-31A2AD0BC70B}"/>
    <cellStyle name="Normal 14 3 6 2 2 2" xfId="5728" xr:uid="{4D21D966-F1ED-4A98-BBFE-6BF18D8022BE}"/>
    <cellStyle name="Normal 14 3 6 2 3" xfId="3398" xr:uid="{64D6D10D-C866-4FA7-BF9E-18677B5A8A81}"/>
    <cellStyle name="Normal 14 3 6 2 3 2" xfId="6893" xr:uid="{B8360D1E-43F7-4D79-A124-A925BC0E8BEF}"/>
    <cellStyle name="Normal 14 3 6 2 4" xfId="4563" xr:uid="{1B50FD12-C5BD-4948-A957-DAD3451FFB1E}"/>
    <cellStyle name="Normal 14 3 6 3" xfId="1650" xr:uid="{95D564C8-3A50-4F0D-82C3-6E8FEBD2BF2D}"/>
    <cellStyle name="Normal 14 3 6 3 2" xfId="5145" xr:uid="{B84E90F2-BE56-434B-AB4E-EA9DDD4D1AEB}"/>
    <cellStyle name="Normal 14 3 6 4" xfId="2815" xr:uid="{5D73CE55-A6CB-4F0C-940E-7EF51F8A73D7}"/>
    <cellStyle name="Normal 14 3 6 4 2" xfId="6310" xr:uid="{2E635884-1083-4F32-9C62-2D9C5760639A}"/>
    <cellStyle name="Normal 14 3 6 5" xfId="3980" xr:uid="{9B93E6FC-660E-48FB-8EAD-7536C52FDA71}"/>
    <cellStyle name="Normal 14 3 7" xfId="636" xr:uid="{1B874A09-4813-4A54-A299-4010E3B56563}"/>
    <cellStyle name="Normal 14 3 7 2" xfId="1801" xr:uid="{8F68FDEF-5911-4B05-B68A-BD299D524344}"/>
    <cellStyle name="Normal 14 3 7 2 2" xfId="5296" xr:uid="{BB40781B-DEE6-437A-AB8C-8DBDFBB1A87B}"/>
    <cellStyle name="Normal 14 3 7 3" xfId="2966" xr:uid="{C35AB291-891F-4F3D-A89F-7D546828898A}"/>
    <cellStyle name="Normal 14 3 7 3 2" xfId="6461" xr:uid="{49A1CC84-06FA-4459-BA83-1F4D846236A9}"/>
    <cellStyle name="Normal 14 3 7 4" xfId="4131" xr:uid="{6A75E5EA-AA49-4753-802A-48264B9BDAF6}"/>
    <cellStyle name="Normal 14 3 8" xfId="1218" xr:uid="{2DFD462F-CF54-4BBA-B662-356F728F3F99}"/>
    <cellStyle name="Normal 14 3 8 2" xfId="4713" xr:uid="{71A7460F-6A65-4F79-B173-4C3676C65A84}"/>
    <cellStyle name="Normal 14 3 9" xfId="2383" xr:uid="{0F0C3EEA-D0C2-4A84-96CF-76A8D16FE489}"/>
    <cellStyle name="Normal 14 3 9 2" xfId="5878" xr:uid="{06F60898-E42B-45D4-AF81-66AFBD8224C7}"/>
    <cellStyle name="Normal 14 4" xfId="73" xr:uid="{38D79000-E752-42C3-B3A6-4DA621A70377}"/>
    <cellStyle name="Normal 14 4 2" xfId="217" xr:uid="{77021E71-4F3B-4AB4-A7F3-A646C0985EFD}"/>
    <cellStyle name="Normal 14 4 2 2" xfId="804" xr:uid="{8C67162F-6BB7-444D-A13E-5D092E7BE647}"/>
    <cellStyle name="Normal 14 4 2 2 2" xfId="1969" xr:uid="{1FC72491-25EC-4E0C-89AC-0FE68E02A761}"/>
    <cellStyle name="Normal 14 4 2 2 2 2" xfId="5464" xr:uid="{601CF289-8913-422B-B5D9-BEE1865AACA9}"/>
    <cellStyle name="Normal 14 4 2 2 3" xfId="3134" xr:uid="{DAEBBA7A-D3B9-42FC-B2E8-795EEBEA5F8F}"/>
    <cellStyle name="Normal 14 4 2 2 3 2" xfId="6629" xr:uid="{0AC5678D-F83B-474C-A405-A0D6553A1D9F}"/>
    <cellStyle name="Normal 14 4 2 2 4" xfId="4299" xr:uid="{013B2C19-7A0C-45ED-A7D4-4EFB1693BFBB}"/>
    <cellStyle name="Normal 14 4 2 3" xfId="1386" xr:uid="{07ECDABD-4E24-4D24-8C0F-5882C6944CA5}"/>
    <cellStyle name="Normal 14 4 2 3 2" xfId="4881" xr:uid="{81A84449-CDEA-40CE-845A-77F6791789D8}"/>
    <cellStyle name="Normal 14 4 2 4" xfId="2551" xr:uid="{62C885F8-A5F0-4EB9-9AC4-8F5E31D231DA}"/>
    <cellStyle name="Normal 14 4 2 4 2" xfId="6046" xr:uid="{269F7EEF-C934-40C4-BA16-EBC223D7678E}"/>
    <cellStyle name="Normal 14 4 2 5" xfId="3716" xr:uid="{6FDA5A77-2738-4B07-A99E-581163D93E42}"/>
    <cellStyle name="Normal 14 4 3" xfId="361" xr:uid="{2CB1F205-5A21-4D1A-B10A-0D53D6C27FF8}"/>
    <cellStyle name="Normal 14 4 3 2" xfId="948" xr:uid="{1A61399B-8DD9-405D-8249-C3EFAB865774}"/>
    <cellStyle name="Normal 14 4 3 2 2" xfId="2113" xr:uid="{B15AA33B-6F79-493D-8A6C-10E7FA6079B3}"/>
    <cellStyle name="Normal 14 4 3 2 2 2" xfId="5608" xr:uid="{1F0B2B6E-3951-423E-9A53-EBBFB30A321A}"/>
    <cellStyle name="Normal 14 4 3 2 3" xfId="3278" xr:uid="{8135B4BD-4430-40A5-9755-65884B2EB01C}"/>
    <cellStyle name="Normal 14 4 3 2 3 2" xfId="6773" xr:uid="{71CE11D9-BA65-4D92-AEF1-6894B777F2CC}"/>
    <cellStyle name="Normal 14 4 3 2 4" xfId="4443" xr:uid="{61402CB0-5F7D-4B05-BDDA-3D5EA6CBA137}"/>
    <cellStyle name="Normal 14 4 3 3" xfId="1530" xr:uid="{8B3822FA-AC07-46DD-B5EB-D8529443909F}"/>
    <cellStyle name="Normal 14 4 3 3 2" xfId="5025" xr:uid="{B26876F7-4F6B-4B0F-BA40-1D31C2342D6F}"/>
    <cellStyle name="Normal 14 4 3 4" xfId="2695" xr:uid="{0467DA16-DA8E-45B9-84A8-6360A7732A6E}"/>
    <cellStyle name="Normal 14 4 3 4 2" xfId="6190" xr:uid="{19B85687-A22A-4439-BE52-C0E30CE73EC8}"/>
    <cellStyle name="Normal 14 4 3 5" xfId="3860" xr:uid="{3A0AA202-FB16-4B58-957E-B075FE7C052E}"/>
    <cellStyle name="Normal 14 4 4" xfId="505" xr:uid="{B0D898A2-2262-40A1-893B-CF254F23B4CD}"/>
    <cellStyle name="Normal 14 4 4 2" xfId="1092" xr:uid="{DF1FCF4D-1BDC-4A22-B86D-BBB3DC5CE85B}"/>
    <cellStyle name="Normal 14 4 4 2 2" xfId="2257" xr:uid="{5F315997-AD25-4E9E-A72B-BDA4C7E595B6}"/>
    <cellStyle name="Normal 14 4 4 2 2 2" xfId="5752" xr:uid="{ECD86EDE-F1A8-47A9-9B1F-5BB3F0AED996}"/>
    <cellStyle name="Normal 14 4 4 2 3" xfId="3422" xr:uid="{A3CF3A70-7ECB-4DF0-9E5F-A276F66C9293}"/>
    <cellStyle name="Normal 14 4 4 2 3 2" xfId="6917" xr:uid="{FF18694C-6990-44B1-BD6B-97E14FAE4630}"/>
    <cellStyle name="Normal 14 4 4 2 4" xfId="4587" xr:uid="{7B5CCB01-BF68-40F4-9289-306D769EFA70}"/>
    <cellStyle name="Normal 14 4 4 3" xfId="1674" xr:uid="{D10254FC-4310-4428-8DC3-C1126B7C68A4}"/>
    <cellStyle name="Normal 14 4 4 3 2" xfId="5169" xr:uid="{3A17C3A2-7A22-4FEC-9F57-69DD264B482B}"/>
    <cellStyle name="Normal 14 4 4 4" xfId="2839" xr:uid="{8BB83D6B-BF68-4296-90F0-952C1915221A}"/>
    <cellStyle name="Normal 14 4 4 4 2" xfId="6334" xr:uid="{94E3D1A9-8A4C-42D4-B6A8-C3D60632D941}"/>
    <cellStyle name="Normal 14 4 4 5" xfId="4004" xr:uid="{80F5FBFA-5031-490D-89EA-67F7E02A82E2}"/>
    <cellStyle name="Normal 14 4 5" xfId="660" xr:uid="{24A28E7E-2632-4E7F-86C2-82522E59E35C}"/>
    <cellStyle name="Normal 14 4 5 2" xfId="1825" xr:uid="{EC2E9782-D29F-42E6-B19D-E7FD0EBA3BB6}"/>
    <cellStyle name="Normal 14 4 5 2 2" xfId="5320" xr:uid="{DBF53D7A-5310-483C-8988-F656A0131EB6}"/>
    <cellStyle name="Normal 14 4 5 3" xfId="2990" xr:uid="{EFC00B39-E939-40DC-9736-B21F932AD402}"/>
    <cellStyle name="Normal 14 4 5 3 2" xfId="6485" xr:uid="{14BAE406-FAF3-4E3D-812A-0ACD32AF0395}"/>
    <cellStyle name="Normal 14 4 5 4" xfId="4155" xr:uid="{D6D28408-58F5-47E2-B17E-C885972D753E}"/>
    <cellStyle name="Normal 14 4 6" xfId="1242" xr:uid="{073EB053-3EE0-471A-A897-C5B242F735B9}"/>
    <cellStyle name="Normal 14 4 6 2" xfId="4737" xr:uid="{BA8537D0-5814-490D-B960-8E4D682E3AD7}"/>
    <cellStyle name="Normal 14 4 7" xfId="2407" xr:uid="{0E063DD8-0AA0-4D2C-BB52-BA81543C2B66}"/>
    <cellStyle name="Normal 14 4 7 2" xfId="5902" xr:uid="{3F30470A-A527-44D6-84D7-EE5E7838AA2D}"/>
    <cellStyle name="Normal 14 4 8" xfId="3572" xr:uid="{A0243E87-D26B-4E76-A948-84DBFF9D6D57}"/>
    <cellStyle name="Normal 14 5" xfId="121" xr:uid="{5AE949CC-4D6E-49EC-B653-00CA7DEBCC57}"/>
    <cellStyle name="Normal 14 5 2" xfId="265" xr:uid="{1ACD60F1-6E9A-4B0A-87B4-2D284BF867C5}"/>
    <cellStyle name="Normal 14 5 2 2" xfId="852" xr:uid="{BAFDB812-3906-4471-8AF6-DB49D8FF3B8E}"/>
    <cellStyle name="Normal 14 5 2 2 2" xfId="2017" xr:uid="{17A5F0C0-581D-47A4-8C4C-742196A78081}"/>
    <cellStyle name="Normal 14 5 2 2 2 2" xfId="5512" xr:uid="{B40CB1D4-6F06-4B89-A48C-B4B7117FBABB}"/>
    <cellStyle name="Normal 14 5 2 2 3" xfId="3182" xr:uid="{BC0DE9F7-C228-437F-8753-E2E703ADB512}"/>
    <cellStyle name="Normal 14 5 2 2 3 2" xfId="6677" xr:uid="{3D27D50F-EC9E-4A1D-B71E-9CF207225364}"/>
    <cellStyle name="Normal 14 5 2 2 4" xfId="4347" xr:uid="{0F8F9B2C-EEEC-43CD-A784-B43DFC8C40DE}"/>
    <cellStyle name="Normal 14 5 2 3" xfId="1434" xr:uid="{8B5AEF3F-9E94-4051-B861-A52535D034C0}"/>
    <cellStyle name="Normal 14 5 2 3 2" xfId="4929" xr:uid="{9B15DF27-A1BF-44C0-BA6E-989E04C47B22}"/>
    <cellStyle name="Normal 14 5 2 4" xfId="2599" xr:uid="{1CA8DAAB-DC63-4C63-BDE3-D43CA81B05CF}"/>
    <cellStyle name="Normal 14 5 2 4 2" xfId="6094" xr:uid="{054A6E7F-A934-4CF9-8E56-AF1A79BF67C0}"/>
    <cellStyle name="Normal 14 5 2 5" xfId="3764" xr:uid="{11B1B346-63BD-4758-B7F9-AE68C7EB8232}"/>
    <cellStyle name="Normal 14 5 3" xfId="409" xr:uid="{916C7243-27F5-48E7-AC16-BA32ACE73F3D}"/>
    <cellStyle name="Normal 14 5 3 2" xfId="996" xr:uid="{083EADF7-4D9D-4AEC-ADA0-621E0F70935C}"/>
    <cellStyle name="Normal 14 5 3 2 2" xfId="2161" xr:uid="{2EBD1FCC-AC12-4A25-909A-7C52850B81C6}"/>
    <cellStyle name="Normal 14 5 3 2 2 2" xfId="5656" xr:uid="{29D5BCA9-4A1F-4358-9687-3F3C5F0DA309}"/>
    <cellStyle name="Normal 14 5 3 2 3" xfId="3326" xr:uid="{D21935B6-A082-4717-BA3C-AD82E1A67E3D}"/>
    <cellStyle name="Normal 14 5 3 2 3 2" xfId="6821" xr:uid="{A35D478B-C715-46F3-A6C0-E5DE44651153}"/>
    <cellStyle name="Normal 14 5 3 2 4" xfId="4491" xr:uid="{06B53609-D78A-4469-81DC-200694E0D161}"/>
    <cellStyle name="Normal 14 5 3 3" xfId="1578" xr:uid="{7CBD6A8E-5A6C-4B93-8877-B590BEE2431B}"/>
    <cellStyle name="Normal 14 5 3 3 2" xfId="5073" xr:uid="{FAB206DA-47A2-44F2-B236-56B084C1A8EC}"/>
    <cellStyle name="Normal 14 5 3 4" xfId="2743" xr:uid="{988DDA17-881A-404F-BD9A-F742BCDC99FA}"/>
    <cellStyle name="Normal 14 5 3 4 2" xfId="6238" xr:uid="{5C5596FD-40EB-4714-B292-0F22E58CC27D}"/>
    <cellStyle name="Normal 14 5 3 5" xfId="3908" xr:uid="{2FF0A284-CB79-41C1-9BD4-7D9A5295748A}"/>
    <cellStyle name="Normal 14 5 4" xfId="553" xr:uid="{3BA71B2F-3499-4524-B33E-FB5A7AACB551}"/>
    <cellStyle name="Normal 14 5 4 2" xfId="1140" xr:uid="{07F0A8AE-77B7-4B22-B9F2-65621BB77290}"/>
    <cellStyle name="Normal 14 5 4 2 2" xfId="2305" xr:uid="{378DABCB-4ECE-468C-983A-0D2D5151FC87}"/>
    <cellStyle name="Normal 14 5 4 2 2 2" xfId="5800" xr:uid="{568F2F05-3C06-4D07-9DC7-3ABD47D4890A}"/>
    <cellStyle name="Normal 14 5 4 2 3" xfId="3470" xr:uid="{97BCBE02-0BE4-4F62-A0E3-59E5B89D94B8}"/>
    <cellStyle name="Normal 14 5 4 2 3 2" xfId="6965" xr:uid="{1A293320-116A-4D26-A3B7-4C5FA0B665C1}"/>
    <cellStyle name="Normal 14 5 4 2 4" xfId="4635" xr:uid="{E3463B97-8E96-4D9B-9B2F-1F3307E0438B}"/>
    <cellStyle name="Normal 14 5 4 3" xfId="1722" xr:uid="{061FB214-EBC5-4BB1-8CAF-2E22DC024476}"/>
    <cellStyle name="Normal 14 5 4 3 2" xfId="5217" xr:uid="{67979462-5D67-4B39-A945-976CF87FB1D9}"/>
    <cellStyle name="Normal 14 5 4 4" xfId="2887" xr:uid="{25B7C87F-52A5-4862-87F1-57E3B279F76D}"/>
    <cellStyle name="Normal 14 5 4 4 2" xfId="6382" xr:uid="{1F70A1C4-BAF8-4977-821F-C7C0027B4C19}"/>
    <cellStyle name="Normal 14 5 4 5" xfId="4052" xr:uid="{5E95053C-05D1-4A50-A8DB-DF8295FCD939}"/>
    <cellStyle name="Normal 14 5 5" xfId="708" xr:uid="{199EE9D0-F4DC-4004-AE0C-71C0C0CF1803}"/>
    <cellStyle name="Normal 14 5 5 2" xfId="1873" xr:uid="{C4F89965-A2B9-4B70-BF21-798651CC9CCD}"/>
    <cellStyle name="Normal 14 5 5 2 2" xfId="5368" xr:uid="{8D81B89B-5E78-4D0F-A359-716B91DC5882}"/>
    <cellStyle name="Normal 14 5 5 3" xfId="3038" xr:uid="{BAB6EB90-C605-4C4B-A411-3D9205CB8DB7}"/>
    <cellStyle name="Normal 14 5 5 3 2" xfId="6533" xr:uid="{F2ECDC18-3DE1-4348-AA0E-1545226ECD11}"/>
    <cellStyle name="Normal 14 5 5 4" xfId="4203" xr:uid="{99354A15-296D-4943-B4E3-B4CD77838D1C}"/>
    <cellStyle name="Normal 14 5 6" xfId="1290" xr:uid="{35FFA1F6-67CB-4571-BB84-EFAB5B731C48}"/>
    <cellStyle name="Normal 14 5 6 2" xfId="4785" xr:uid="{824E6C9E-B388-4811-AA0D-3011934574FA}"/>
    <cellStyle name="Normal 14 5 7" xfId="2455" xr:uid="{9A51BF82-3885-415A-A065-7F16B02CCCB1}"/>
    <cellStyle name="Normal 14 5 7 2" xfId="5950" xr:uid="{11CCD18F-D1A2-4B8F-8886-14EFB6A06D2A}"/>
    <cellStyle name="Normal 14 5 8" xfId="3620" xr:uid="{9E6AC643-8AD7-4258-AD78-E35FC636B862}"/>
    <cellStyle name="Normal 14 6" xfId="169" xr:uid="{96A0EAC8-DAD6-4500-AF99-2BF9FFDB51C3}"/>
    <cellStyle name="Normal 14 6 2" xfId="756" xr:uid="{0724C83D-01C0-44C0-9B99-38622A6521A6}"/>
    <cellStyle name="Normal 14 6 2 2" xfId="1921" xr:uid="{B14DB984-DFAE-47D7-A5EF-987B5D21C026}"/>
    <cellStyle name="Normal 14 6 2 2 2" xfId="5416" xr:uid="{D139A518-E66C-4163-BD31-70387ED165AC}"/>
    <cellStyle name="Normal 14 6 2 3" xfId="3086" xr:uid="{2C97B9AD-862F-4863-A44F-EC08BDFEB156}"/>
    <cellStyle name="Normal 14 6 2 3 2" xfId="6581" xr:uid="{2702BE41-9234-41DD-811B-F80E7E60A45E}"/>
    <cellStyle name="Normal 14 6 2 4" xfId="4251" xr:uid="{6BD746F3-CB2E-4825-B55D-B9F110E527FD}"/>
    <cellStyle name="Normal 14 6 3" xfId="1338" xr:uid="{BDD9B70D-4483-4D99-9924-C89FFDA502A9}"/>
    <cellStyle name="Normal 14 6 3 2" xfId="4833" xr:uid="{7F159A8B-5559-4750-B5C5-E48E018C6A4E}"/>
    <cellStyle name="Normal 14 6 4" xfId="2503" xr:uid="{3458CAB5-D028-406A-A267-16BBC6D860F1}"/>
    <cellStyle name="Normal 14 6 4 2" xfId="5998" xr:uid="{E0762EA7-9F35-4961-9D6B-D1321B4D464D}"/>
    <cellStyle name="Normal 14 6 5" xfId="3668" xr:uid="{E6F0D981-A5FD-4485-B6A6-6B76CB5E0501}"/>
    <cellStyle name="Normal 14 7" xfId="313" xr:uid="{0824131F-23F7-49A9-99C3-4A71946876D2}"/>
    <cellStyle name="Normal 14 7 2" xfId="900" xr:uid="{0584C980-E323-4F44-8452-35FE1E080D2C}"/>
    <cellStyle name="Normal 14 7 2 2" xfId="2065" xr:uid="{BDE94BEB-74A6-426C-A6EF-5F03CC371DC0}"/>
    <cellStyle name="Normal 14 7 2 2 2" xfId="5560" xr:uid="{2EBF3766-7616-40B3-9C04-DEAFF75D112F}"/>
    <cellStyle name="Normal 14 7 2 3" xfId="3230" xr:uid="{FF917D7A-B066-42FE-A8CE-6EDBBE9B117B}"/>
    <cellStyle name="Normal 14 7 2 3 2" xfId="6725" xr:uid="{A51EE55A-F8FB-4D19-9D5F-23A44D532BAE}"/>
    <cellStyle name="Normal 14 7 2 4" xfId="4395" xr:uid="{223376ED-04FB-4034-8DA0-D184ED3A1BE5}"/>
    <cellStyle name="Normal 14 7 3" xfId="1482" xr:uid="{D4880204-82D9-4EED-8E42-2F5A595FDBD9}"/>
    <cellStyle name="Normal 14 7 3 2" xfId="4977" xr:uid="{B24DCAA6-6F14-4277-8A84-58A24FDD9706}"/>
    <cellStyle name="Normal 14 7 4" xfId="2647" xr:uid="{04AFEA9E-69B9-49C7-9EC6-78BCDD0A9E83}"/>
    <cellStyle name="Normal 14 7 4 2" xfId="6142" xr:uid="{F321CCD7-7111-4528-9AAD-95C470D08BB9}"/>
    <cellStyle name="Normal 14 7 5" xfId="3812" xr:uid="{9F919D60-C4E6-4C29-89FD-9D36C7E60A3B}"/>
    <cellStyle name="Normal 14 8" xfId="457" xr:uid="{0215AB3A-80A1-451D-8368-16159A948852}"/>
    <cellStyle name="Normal 14 8 2" xfId="1044" xr:uid="{69D10EFE-E658-4472-AA9E-20C2C4DF129C}"/>
    <cellStyle name="Normal 14 8 2 2" xfId="2209" xr:uid="{CD4F5662-9A2A-491F-ABFF-11638F43654B}"/>
    <cellStyle name="Normal 14 8 2 2 2" xfId="5704" xr:uid="{293CCEEA-2A3B-4524-91C9-E81CDA954946}"/>
    <cellStyle name="Normal 14 8 2 3" xfId="3374" xr:uid="{0BEFEA53-701E-43E3-B99B-8E3E92AE98F9}"/>
    <cellStyle name="Normal 14 8 2 3 2" xfId="6869" xr:uid="{5B992AD9-D700-47BE-ADF8-BFF91E009DE1}"/>
    <cellStyle name="Normal 14 8 2 4" xfId="4539" xr:uid="{6CA1436E-B801-49F8-B90E-281B6704D741}"/>
    <cellStyle name="Normal 14 8 3" xfId="1626" xr:uid="{EDE8C5CE-D3A9-4630-B97A-9E4592989981}"/>
    <cellStyle name="Normal 14 8 3 2" xfId="5121" xr:uid="{79811950-6EDF-474C-A5F0-17A9523D9EF8}"/>
    <cellStyle name="Normal 14 8 4" xfId="2791" xr:uid="{8702BFE9-2B67-473E-A749-A503F98B13B7}"/>
    <cellStyle name="Normal 14 8 4 2" xfId="6286" xr:uid="{DCE3BDC9-512F-4327-B850-E1EB6ABB788E}"/>
    <cellStyle name="Normal 14 8 5" xfId="3956" xr:uid="{CD9200D7-BEA4-4E17-B084-0D3C2577AD3C}"/>
    <cellStyle name="Normal 14 9" xfId="612" xr:uid="{14E1438A-3574-441F-AA84-46BA7D9E2918}"/>
    <cellStyle name="Normal 14 9 2" xfId="1777" xr:uid="{7BE2AA75-BDD3-4058-84D7-8F9668D218D6}"/>
    <cellStyle name="Normal 14 9 2 2" xfId="5272" xr:uid="{32CAF16A-61F2-40A2-9BF4-0C09A440DD90}"/>
    <cellStyle name="Normal 14 9 3" xfId="2942" xr:uid="{41A18C52-6658-4077-B600-995D3FDAF6B7}"/>
    <cellStyle name="Normal 14 9 3 2" xfId="6437" xr:uid="{0BF9599E-B595-45DA-A7F7-D5C19167C19D}"/>
    <cellStyle name="Normal 14 9 4" xfId="4107" xr:uid="{C4CF9056-39C6-4C24-B8E7-53E555D13142}"/>
    <cellStyle name="Normal 15" xfId="19" xr:uid="{00000000-0005-0000-0000-000019000000}"/>
    <cellStyle name="Normal 15 10" xfId="1195" xr:uid="{786F85C5-DE84-43BE-A703-74DD2372D728}"/>
    <cellStyle name="Normal 15 10 2" xfId="4690" xr:uid="{CCDA9467-DADC-4B35-B5FA-80BD234BEDF6}"/>
    <cellStyle name="Normal 15 11" xfId="2360" xr:uid="{154F0357-EAED-463C-880F-7803A135F733}"/>
    <cellStyle name="Normal 15 11 2" xfId="5855" xr:uid="{5FB4E75A-A8F3-4B4A-880D-1EA3971B3F27}"/>
    <cellStyle name="Normal 15 12" xfId="3525" xr:uid="{45975BAB-2983-4600-BE26-4B74E861752C}"/>
    <cellStyle name="Normal 15 2" xfId="31" xr:uid="{00000000-0005-0000-0000-00001A000000}"/>
    <cellStyle name="Normal 15 2 10" xfId="2372" xr:uid="{53D597DA-979A-4D65-ABD7-DA4B4CE7C185}"/>
    <cellStyle name="Normal 15 2 10 2" xfId="5867" xr:uid="{02F09F5B-3073-4154-817C-B6985F9F8AA6}"/>
    <cellStyle name="Normal 15 2 11" xfId="3537" xr:uid="{22CE032F-0E0D-41E4-9A45-9D1082A36450}"/>
    <cellStyle name="Normal 15 2 2" xfId="62" xr:uid="{00000000-0005-0000-0000-00001B000000}"/>
    <cellStyle name="Normal 15 2 2 10" xfId="3561" xr:uid="{F7306BC3-1612-4353-8144-0825CBDF95EC}"/>
    <cellStyle name="Normal 15 2 2 2" xfId="110" xr:uid="{87CFE415-A70C-49A1-A2BD-540093759781}"/>
    <cellStyle name="Normal 15 2 2 2 2" xfId="254" xr:uid="{7FCF074B-664F-4515-8304-2A51C6CF4346}"/>
    <cellStyle name="Normal 15 2 2 2 2 2" xfId="841" xr:uid="{AA5D05BC-6944-4C9D-8CE7-57FCD1537205}"/>
    <cellStyle name="Normal 15 2 2 2 2 2 2" xfId="2006" xr:uid="{32F57E95-428D-433D-90C2-CF57656AC9CC}"/>
    <cellStyle name="Normal 15 2 2 2 2 2 2 2" xfId="5501" xr:uid="{095D2F01-168A-4776-BEC6-5B5E8C4F9C4E}"/>
    <cellStyle name="Normal 15 2 2 2 2 2 3" xfId="3171" xr:uid="{DF01E56D-43DB-41CF-B160-E0C71FD93C14}"/>
    <cellStyle name="Normal 15 2 2 2 2 2 3 2" xfId="6666" xr:uid="{1EAB6BED-A2AB-49EE-B667-256531FC8B14}"/>
    <cellStyle name="Normal 15 2 2 2 2 2 4" xfId="4336" xr:uid="{E97E3545-7069-4A0F-8CE1-985D6E12682B}"/>
    <cellStyle name="Normal 15 2 2 2 2 3" xfId="1423" xr:uid="{B1DC72E3-379E-4619-A694-DC22B01CD2ED}"/>
    <cellStyle name="Normal 15 2 2 2 2 3 2" xfId="4918" xr:uid="{D58007FC-2D59-41F9-B31B-F7BB227B1BA2}"/>
    <cellStyle name="Normal 15 2 2 2 2 4" xfId="2588" xr:uid="{0468B90E-07BD-48AE-8D77-2F0129D0BD8A}"/>
    <cellStyle name="Normal 15 2 2 2 2 4 2" xfId="6083" xr:uid="{5F2CA102-7B5F-4737-9745-E74EDB4799B7}"/>
    <cellStyle name="Normal 15 2 2 2 2 5" xfId="3753" xr:uid="{FA07B6A2-439F-4763-AB58-2758F6FCDF35}"/>
    <cellStyle name="Normal 15 2 2 2 3" xfId="398" xr:uid="{9E644FCC-FADA-4741-9864-25BA92804E0C}"/>
    <cellStyle name="Normal 15 2 2 2 3 2" xfId="985" xr:uid="{F7044A12-C9C8-4212-88E1-C01D3D19FF08}"/>
    <cellStyle name="Normal 15 2 2 2 3 2 2" xfId="2150" xr:uid="{811D160A-63D6-4F54-A536-B7B5C8FCC319}"/>
    <cellStyle name="Normal 15 2 2 2 3 2 2 2" xfId="5645" xr:uid="{EADAF9DB-B7DC-4C40-BCAD-76E77C69ED6D}"/>
    <cellStyle name="Normal 15 2 2 2 3 2 3" xfId="3315" xr:uid="{6CE5B400-9241-4EDE-BA91-8BD148C1C4A2}"/>
    <cellStyle name="Normal 15 2 2 2 3 2 3 2" xfId="6810" xr:uid="{E9EA491D-4BD6-45D8-8C08-7EA0E0AFF432}"/>
    <cellStyle name="Normal 15 2 2 2 3 2 4" xfId="4480" xr:uid="{5038DC46-B420-4B13-8A18-4D23E847851F}"/>
    <cellStyle name="Normal 15 2 2 2 3 3" xfId="1567" xr:uid="{A8835F95-4A29-4F0F-9C0D-0066216AADB4}"/>
    <cellStyle name="Normal 15 2 2 2 3 3 2" xfId="5062" xr:uid="{E96B6221-0F33-4F24-A2DD-A2993176A45F}"/>
    <cellStyle name="Normal 15 2 2 2 3 4" xfId="2732" xr:uid="{1D74BD34-1DA3-47B1-A24E-A1A313EC7959}"/>
    <cellStyle name="Normal 15 2 2 2 3 4 2" xfId="6227" xr:uid="{FF33490D-2A81-4157-84EA-081C3D74EF83}"/>
    <cellStyle name="Normal 15 2 2 2 3 5" xfId="3897" xr:uid="{C132DB2B-1E21-4BE7-B591-0CC070282036}"/>
    <cellStyle name="Normal 15 2 2 2 4" xfId="542" xr:uid="{E0CE5FCF-2C49-4F4F-8B9C-B716522A0955}"/>
    <cellStyle name="Normal 15 2 2 2 4 2" xfId="1129" xr:uid="{6D52F353-8044-47E4-8B79-A8C885529F58}"/>
    <cellStyle name="Normal 15 2 2 2 4 2 2" xfId="2294" xr:uid="{ADFCD5EE-BC9B-4CD3-A636-2FE8F27C8A8C}"/>
    <cellStyle name="Normal 15 2 2 2 4 2 2 2" xfId="5789" xr:uid="{90653A84-6083-4306-A2CA-953E98FB0104}"/>
    <cellStyle name="Normal 15 2 2 2 4 2 3" xfId="3459" xr:uid="{DCFFAAAE-CD24-4ADB-84EB-92D792E545BA}"/>
    <cellStyle name="Normal 15 2 2 2 4 2 3 2" xfId="6954" xr:uid="{6D196921-4295-423F-B84C-8BED48E6F22C}"/>
    <cellStyle name="Normal 15 2 2 2 4 2 4" xfId="4624" xr:uid="{989DAD99-14A9-403E-B384-CEEDCE8F3EEF}"/>
    <cellStyle name="Normal 15 2 2 2 4 3" xfId="1711" xr:uid="{1B992B13-A183-4C43-B30C-1221B814B83A}"/>
    <cellStyle name="Normal 15 2 2 2 4 3 2" xfId="5206" xr:uid="{0D2310C1-CD25-4EEB-B669-9D298074399C}"/>
    <cellStyle name="Normal 15 2 2 2 4 4" xfId="2876" xr:uid="{F086618A-1A01-4F3A-B31C-600362147374}"/>
    <cellStyle name="Normal 15 2 2 2 4 4 2" xfId="6371" xr:uid="{DB0BB829-1418-4B07-87AD-F8FE77DB80E5}"/>
    <cellStyle name="Normal 15 2 2 2 4 5" xfId="4041" xr:uid="{EF30093B-0D51-47A1-AE6C-A5E2CB521F74}"/>
    <cellStyle name="Normal 15 2 2 2 5" xfId="697" xr:uid="{842C2B8D-08E8-428C-B13A-27E18DAA1A7D}"/>
    <cellStyle name="Normal 15 2 2 2 5 2" xfId="1862" xr:uid="{AAB74683-76FE-45A1-B8C0-3E0920218149}"/>
    <cellStyle name="Normal 15 2 2 2 5 2 2" xfId="5357" xr:uid="{17CE08FF-B6FF-4A81-BA6C-C31EBDA28309}"/>
    <cellStyle name="Normal 15 2 2 2 5 3" xfId="3027" xr:uid="{938ED345-2657-4C1E-A37A-302A813BDF3E}"/>
    <cellStyle name="Normal 15 2 2 2 5 3 2" xfId="6522" xr:uid="{CE954BAA-4FE1-4CB2-962D-34225935A743}"/>
    <cellStyle name="Normal 15 2 2 2 5 4" xfId="4192" xr:uid="{701D0625-6B10-4263-8DAA-50823D0E568B}"/>
    <cellStyle name="Normal 15 2 2 2 6" xfId="1279" xr:uid="{10E11A19-A3B3-4B09-83E0-5477232393BF}"/>
    <cellStyle name="Normal 15 2 2 2 6 2" xfId="4774" xr:uid="{DCA5A75C-8990-4A94-BBEE-957C1EC51C77}"/>
    <cellStyle name="Normal 15 2 2 2 7" xfId="2444" xr:uid="{46FECCD6-C9F8-4084-BFC2-E175185F4CE6}"/>
    <cellStyle name="Normal 15 2 2 2 7 2" xfId="5939" xr:uid="{3AF36F7B-9C50-4EBA-A71C-A17ACDD444B2}"/>
    <cellStyle name="Normal 15 2 2 2 8" xfId="3609" xr:uid="{D7424247-C1C1-494F-B605-6004C3A54509}"/>
    <cellStyle name="Normal 15 2 2 3" xfId="158" xr:uid="{8DA5F1E6-24FC-4301-9DAC-62AED6326ADF}"/>
    <cellStyle name="Normal 15 2 2 3 2" xfId="302" xr:uid="{5A501A65-2EC8-4666-86E1-AE719CC1ED32}"/>
    <cellStyle name="Normal 15 2 2 3 2 2" xfId="889" xr:uid="{53E25F3D-D575-4658-9F05-2CA0D82F3A3B}"/>
    <cellStyle name="Normal 15 2 2 3 2 2 2" xfId="2054" xr:uid="{97311FCD-1B01-437A-9429-99E2AAB6CCC4}"/>
    <cellStyle name="Normal 15 2 2 3 2 2 2 2" xfId="5549" xr:uid="{E5BDA993-3D2C-4913-8E1A-A3C5EE5D0A45}"/>
    <cellStyle name="Normal 15 2 2 3 2 2 3" xfId="3219" xr:uid="{08E260A2-74A9-4E0E-9795-463F06851E9B}"/>
    <cellStyle name="Normal 15 2 2 3 2 2 3 2" xfId="6714" xr:uid="{4111A363-C786-4D33-9682-C704C528EC47}"/>
    <cellStyle name="Normal 15 2 2 3 2 2 4" xfId="4384" xr:uid="{B6D2AA4B-1F4F-4D46-8557-70C07159CD0E}"/>
    <cellStyle name="Normal 15 2 2 3 2 3" xfId="1471" xr:uid="{DFF02C8F-8E7D-420C-898F-FDB155711F65}"/>
    <cellStyle name="Normal 15 2 2 3 2 3 2" xfId="4966" xr:uid="{34FD50A8-8436-48BC-918C-FEA2EA493CAC}"/>
    <cellStyle name="Normal 15 2 2 3 2 4" xfId="2636" xr:uid="{3C3F759F-8CB6-459E-843D-78CA93729935}"/>
    <cellStyle name="Normal 15 2 2 3 2 4 2" xfId="6131" xr:uid="{55BC8BBA-BFA3-44C5-A07C-90BE94ED85E4}"/>
    <cellStyle name="Normal 15 2 2 3 2 5" xfId="3801" xr:uid="{F953F8E1-8B01-48A0-96FF-F8966861F612}"/>
    <cellStyle name="Normal 15 2 2 3 3" xfId="446" xr:uid="{6419B6AD-766A-4A95-9441-B12982C9A74E}"/>
    <cellStyle name="Normal 15 2 2 3 3 2" xfId="1033" xr:uid="{7F685F3E-0BB3-45A1-AD85-3DECF6F312DC}"/>
    <cellStyle name="Normal 15 2 2 3 3 2 2" xfId="2198" xr:uid="{F1E2760B-4446-47B4-9BFF-1DFD0261A4C9}"/>
    <cellStyle name="Normal 15 2 2 3 3 2 2 2" xfId="5693" xr:uid="{1142D4EE-6EC1-4007-8004-AC3C11BF4A19}"/>
    <cellStyle name="Normal 15 2 2 3 3 2 3" xfId="3363" xr:uid="{D971C84D-D87F-4570-89C6-B0B5802BF1F0}"/>
    <cellStyle name="Normal 15 2 2 3 3 2 3 2" xfId="6858" xr:uid="{06349F43-F197-4C9A-89DD-E430F27DB6CD}"/>
    <cellStyle name="Normal 15 2 2 3 3 2 4" xfId="4528" xr:uid="{FA87EAAA-7429-420E-ABB5-7D40C5C66E89}"/>
    <cellStyle name="Normal 15 2 2 3 3 3" xfId="1615" xr:uid="{7F095579-775A-4758-81DD-C65FE70D5AEB}"/>
    <cellStyle name="Normal 15 2 2 3 3 3 2" xfId="5110" xr:uid="{402EC2C3-C9AA-4E3D-998D-E4CC85FDB24E}"/>
    <cellStyle name="Normal 15 2 2 3 3 4" xfId="2780" xr:uid="{5D27DD72-37D5-4C2B-AD03-C0A02C68F737}"/>
    <cellStyle name="Normal 15 2 2 3 3 4 2" xfId="6275" xr:uid="{8B69F265-877B-4CE0-A5DF-AE6ABC423FA2}"/>
    <cellStyle name="Normal 15 2 2 3 3 5" xfId="3945" xr:uid="{F7C8EF41-E910-46EA-88FD-1BA201D1449D}"/>
    <cellStyle name="Normal 15 2 2 3 4" xfId="590" xr:uid="{82DD6E41-DB21-427B-ACAC-571E8C7C0D8A}"/>
    <cellStyle name="Normal 15 2 2 3 4 2" xfId="1177" xr:uid="{AAAD964F-10A5-41CD-AC39-3F0075497C85}"/>
    <cellStyle name="Normal 15 2 2 3 4 2 2" xfId="2342" xr:uid="{EA6399EB-2D42-45E9-811A-AE146158BE06}"/>
    <cellStyle name="Normal 15 2 2 3 4 2 2 2" xfId="5837" xr:uid="{FB14F529-0E16-4F3F-9C2D-39677223F7F8}"/>
    <cellStyle name="Normal 15 2 2 3 4 2 3" xfId="3507" xr:uid="{BE458AF3-B31F-4F2B-B81D-D4F7224A45B7}"/>
    <cellStyle name="Normal 15 2 2 3 4 2 3 2" xfId="7002" xr:uid="{CFFFDB31-986B-4DB8-9E2C-449728F99B6B}"/>
    <cellStyle name="Normal 15 2 2 3 4 2 4" xfId="4672" xr:uid="{8B3B48D7-BD17-466F-90E5-0C62CE06AF80}"/>
    <cellStyle name="Normal 15 2 2 3 4 3" xfId="1759" xr:uid="{2B4E38AE-BF2D-4D98-B16D-DD618014A062}"/>
    <cellStyle name="Normal 15 2 2 3 4 3 2" xfId="5254" xr:uid="{429A1C88-C201-46C6-A68D-FAA9311240B2}"/>
    <cellStyle name="Normal 15 2 2 3 4 4" xfId="2924" xr:uid="{0FF6887D-AD8F-4098-91B6-3E7B819901F9}"/>
    <cellStyle name="Normal 15 2 2 3 4 4 2" xfId="6419" xr:uid="{D157CE58-5309-4300-917B-DAAC14E64B5A}"/>
    <cellStyle name="Normal 15 2 2 3 4 5" xfId="4089" xr:uid="{8B54A9A6-BC23-4F7F-973C-D57AB38734E2}"/>
    <cellStyle name="Normal 15 2 2 3 5" xfId="745" xr:uid="{50A538C8-A409-4A8D-AB62-FCB0C0B20CF0}"/>
    <cellStyle name="Normal 15 2 2 3 5 2" xfId="1910" xr:uid="{E35CD549-17CB-42F8-B71D-A27B7753998D}"/>
    <cellStyle name="Normal 15 2 2 3 5 2 2" xfId="5405" xr:uid="{B291B2B7-803F-4DA3-A25E-A1D70EC60FD9}"/>
    <cellStyle name="Normal 15 2 2 3 5 3" xfId="3075" xr:uid="{27B5C76A-59BC-4D66-8840-34F61122EC66}"/>
    <cellStyle name="Normal 15 2 2 3 5 3 2" xfId="6570" xr:uid="{677F9E76-31E3-4713-9265-87B47F72F2A3}"/>
    <cellStyle name="Normal 15 2 2 3 5 4" xfId="4240" xr:uid="{7B69F956-0C83-4E46-9B11-D79BCD0998BE}"/>
    <cellStyle name="Normal 15 2 2 3 6" xfId="1327" xr:uid="{BD31511A-F17B-46FA-8FE3-43936DB80AD7}"/>
    <cellStyle name="Normal 15 2 2 3 6 2" xfId="4822" xr:uid="{4518C3A0-C637-4CBE-9B64-83D4816FAF92}"/>
    <cellStyle name="Normal 15 2 2 3 7" xfId="2492" xr:uid="{08D76CBF-1F31-452B-B371-D38E2E37BE2A}"/>
    <cellStyle name="Normal 15 2 2 3 7 2" xfId="5987" xr:uid="{634E206A-2D9D-42BF-86F7-745DE95399FD}"/>
    <cellStyle name="Normal 15 2 2 3 8" xfId="3657" xr:uid="{0DA7A53F-380A-4F66-82BF-FC594266606C}"/>
    <cellStyle name="Normal 15 2 2 4" xfId="206" xr:uid="{C1DE2971-FEF8-4356-A6AA-2FFEEECEE4D4}"/>
    <cellStyle name="Normal 15 2 2 4 2" xfId="793" xr:uid="{DCED4824-FB37-4D9B-A0B9-EEE539BD104F}"/>
    <cellStyle name="Normal 15 2 2 4 2 2" xfId="1958" xr:uid="{2D9642F6-5EE0-4677-A8E9-6D4F8E889AEA}"/>
    <cellStyle name="Normal 15 2 2 4 2 2 2" xfId="5453" xr:uid="{F927DB49-F53D-4CA9-B121-321457B9626D}"/>
    <cellStyle name="Normal 15 2 2 4 2 3" xfId="3123" xr:uid="{BAF638E2-38D2-4782-BD69-A16348E9F9D0}"/>
    <cellStyle name="Normal 15 2 2 4 2 3 2" xfId="6618" xr:uid="{44A07454-1FB4-408B-B869-2446F95FE737}"/>
    <cellStyle name="Normal 15 2 2 4 2 4" xfId="4288" xr:uid="{7327025B-052F-4EAA-8232-5350C2D76BEF}"/>
    <cellStyle name="Normal 15 2 2 4 3" xfId="1375" xr:uid="{15770120-4CE3-4681-A8A1-D20ED34C8436}"/>
    <cellStyle name="Normal 15 2 2 4 3 2" xfId="4870" xr:uid="{EE38C389-ACF1-403D-9149-9189D2392823}"/>
    <cellStyle name="Normal 15 2 2 4 4" xfId="2540" xr:uid="{CDF988AF-2C4F-413F-BDB6-E191D92DECA8}"/>
    <cellStyle name="Normal 15 2 2 4 4 2" xfId="6035" xr:uid="{A14455F3-E742-4EB4-953D-FE6FA7EC7567}"/>
    <cellStyle name="Normal 15 2 2 4 5" xfId="3705" xr:uid="{82CA0AD4-E63E-42B8-A59D-A6F50479D3BD}"/>
    <cellStyle name="Normal 15 2 2 5" xfId="350" xr:uid="{AB41B0FF-0AE3-4669-819A-A9983BD8E628}"/>
    <cellStyle name="Normal 15 2 2 5 2" xfId="937" xr:uid="{7BAEDF59-7874-4F69-B24D-F415C64EB0BC}"/>
    <cellStyle name="Normal 15 2 2 5 2 2" xfId="2102" xr:uid="{630DBBB3-F73D-4B80-82D2-24263B0DC520}"/>
    <cellStyle name="Normal 15 2 2 5 2 2 2" xfId="5597" xr:uid="{DCFAC621-665D-42CA-91E6-346F25D3C7CD}"/>
    <cellStyle name="Normal 15 2 2 5 2 3" xfId="3267" xr:uid="{D4C979DB-A121-4DEA-9383-73777789EDB8}"/>
    <cellStyle name="Normal 15 2 2 5 2 3 2" xfId="6762" xr:uid="{A07050B6-AD84-46C3-886A-24A32161F0EA}"/>
    <cellStyle name="Normal 15 2 2 5 2 4" xfId="4432" xr:uid="{2CF6EF55-4D87-4452-AD62-84B685C4818B}"/>
    <cellStyle name="Normal 15 2 2 5 3" xfId="1519" xr:uid="{3DD0140B-DB5A-4FBD-9A0D-B6AEE852E331}"/>
    <cellStyle name="Normal 15 2 2 5 3 2" xfId="5014" xr:uid="{6ED5EC35-5FD4-4AE0-B7BE-1F4BBB21B01F}"/>
    <cellStyle name="Normal 15 2 2 5 4" xfId="2684" xr:uid="{2560D722-32DE-4C48-A820-B4A42E524AAE}"/>
    <cellStyle name="Normal 15 2 2 5 4 2" xfId="6179" xr:uid="{FD31A186-82BE-4545-A03B-C387F42FCD55}"/>
    <cellStyle name="Normal 15 2 2 5 5" xfId="3849" xr:uid="{49CAA506-BA2E-47D1-A119-F65C673D3106}"/>
    <cellStyle name="Normal 15 2 2 6" xfId="494" xr:uid="{981E8D62-F11E-45BB-913E-1B6303F2E844}"/>
    <cellStyle name="Normal 15 2 2 6 2" xfId="1081" xr:uid="{79157AF1-E491-40D6-BEDD-C0BEEA13C401}"/>
    <cellStyle name="Normal 15 2 2 6 2 2" xfId="2246" xr:uid="{42727A68-E65D-45EC-B7E5-0209F2B67094}"/>
    <cellStyle name="Normal 15 2 2 6 2 2 2" xfId="5741" xr:uid="{92EA226E-C99B-4598-84DF-F9A1B1C324DF}"/>
    <cellStyle name="Normal 15 2 2 6 2 3" xfId="3411" xr:uid="{15F711AD-69A6-40CF-8888-AA72C7329DB5}"/>
    <cellStyle name="Normal 15 2 2 6 2 3 2" xfId="6906" xr:uid="{F4B1E6DD-1EA5-47B3-90B7-D2CB05A72F48}"/>
    <cellStyle name="Normal 15 2 2 6 2 4" xfId="4576" xr:uid="{6B91E356-B353-419C-BE78-A9F724738575}"/>
    <cellStyle name="Normal 15 2 2 6 3" xfId="1663" xr:uid="{39996CD6-65A5-4EB7-A07E-1D4D47A1FFCA}"/>
    <cellStyle name="Normal 15 2 2 6 3 2" xfId="5158" xr:uid="{20BE76EA-3AC3-4EA5-877C-FEA61C63628A}"/>
    <cellStyle name="Normal 15 2 2 6 4" xfId="2828" xr:uid="{654FF346-7B78-4530-9283-ED02A5BAD2C7}"/>
    <cellStyle name="Normal 15 2 2 6 4 2" xfId="6323" xr:uid="{5DE22D0B-B9FB-4CAB-B7EC-687C952BF0A7}"/>
    <cellStyle name="Normal 15 2 2 6 5" xfId="3993" xr:uid="{F32EA544-C78D-4A31-99FF-1C1058DEFE2E}"/>
    <cellStyle name="Normal 15 2 2 7" xfId="649" xr:uid="{A78735D7-C68F-49E2-9964-57BE89A812FF}"/>
    <cellStyle name="Normal 15 2 2 7 2" xfId="1814" xr:uid="{00426D97-1800-4B6B-9105-BBA1947C3B02}"/>
    <cellStyle name="Normal 15 2 2 7 2 2" xfId="5309" xr:uid="{1F7DAACA-BD28-499C-8850-21F0C7675294}"/>
    <cellStyle name="Normal 15 2 2 7 3" xfId="2979" xr:uid="{A7A11A2E-7566-4983-870A-B7351FCC9480}"/>
    <cellStyle name="Normal 15 2 2 7 3 2" xfId="6474" xr:uid="{57EE43BC-726E-4F15-9B91-2548E5E88FA8}"/>
    <cellStyle name="Normal 15 2 2 7 4" xfId="4144" xr:uid="{9908E3E0-3012-477E-AD3E-C7A09EAAECE2}"/>
    <cellStyle name="Normal 15 2 2 8" xfId="1231" xr:uid="{C687DF30-310A-49A5-8D23-AA45925D7741}"/>
    <cellStyle name="Normal 15 2 2 8 2" xfId="4726" xr:uid="{46A32542-BDCA-4F9C-995C-B821280241EE}"/>
    <cellStyle name="Normal 15 2 2 9" xfId="2396" xr:uid="{3F753D1A-70F2-497B-8FD9-2BC81996D127}"/>
    <cellStyle name="Normal 15 2 2 9 2" xfId="5891" xr:uid="{B5E56047-70E8-40B2-BFBC-5B532625BE76}"/>
    <cellStyle name="Normal 15 2 3" xfId="86" xr:uid="{664EF8A2-E95A-4136-8363-EE4AB5363CFF}"/>
    <cellStyle name="Normal 15 2 3 2" xfId="230" xr:uid="{309785EF-1961-44C5-A0F0-AF59854CF573}"/>
    <cellStyle name="Normal 15 2 3 2 2" xfId="817" xr:uid="{F2ED145C-A8C5-4F77-8541-8123601F4811}"/>
    <cellStyle name="Normal 15 2 3 2 2 2" xfId="1982" xr:uid="{AA6FA918-932D-46CA-8127-CECD7812A4F7}"/>
    <cellStyle name="Normal 15 2 3 2 2 2 2" xfId="5477" xr:uid="{E9F4D44E-F99D-446E-A290-93417F019112}"/>
    <cellStyle name="Normal 15 2 3 2 2 3" xfId="3147" xr:uid="{E1D9C91B-828F-40A4-B7D7-757E9A10DD5E}"/>
    <cellStyle name="Normal 15 2 3 2 2 3 2" xfId="6642" xr:uid="{CFDF9028-2794-4A6C-890C-4CB9E3F4BEF6}"/>
    <cellStyle name="Normal 15 2 3 2 2 4" xfId="4312" xr:uid="{812C574A-17F5-40CD-83CA-B6AEB6A1B77A}"/>
    <cellStyle name="Normal 15 2 3 2 3" xfId="1399" xr:uid="{9DCF6ACD-2262-4A09-88FC-D4713DDF1215}"/>
    <cellStyle name="Normal 15 2 3 2 3 2" xfId="4894" xr:uid="{9C4B1F54-400D-4442-9C76-17E6518B220E}"/>
    <cellStyle name="Normal 15 2 3 2 4" xfId="2564" xr:uid="{18E5AB54-4F31-4D60-9BF2-66A6487FD6FD}"/>
    <cellStyle name="Normal 15 2 3 2 4 2" xfId="6059" xr:uid="{5511CAAD-A21F-4725-8E5C-57655A91C2B7}"/>
    <cellStyle name="Normal 15 2 3 2 5" xfId="3729" xr:uid="{0011E62C-D727-49E9-A19A-4FBCD870235F}"/>
    <cellStyle name="Normal 15 2 3 3" xfId="374" xr:uid="{2DA81B83-7AFF-4781-AF8C-478F3DD14090}"/>
    <cellStyle name="Normal 15 2 3 3 2" xfId="961" xr:uid="{355C6800-D05C-4665-BEE2-9EBAE3B61997}"/>
    <cellStyle name="Normal 15 2 3 3 2 2" xfId="2126" xr:uid="{2A3688A6-35CD-48DF-ACE1-C48659E59457}"/>
    <cellStyle name="Normal 15 2 3 3 2 2 2" xfId="5621" xr:uid="{96D356AB-4CAF-4BC0-8269-ECF8904B5129}"/>
    <cellStyle name="Normal 15 2 3 3 2 3" xfId="3291" xr:uid="{F58BBA6D-A22C-4A1C-B087-8D04681DF261}"/>
    <cellStyle name="Normal 15 2 3 3 2 3 2" xfId="6786" xr:uid="{1EBD9858-3DE3-446F-97E6-ADC730BC03D6}"/>
    <cellStyle name="Normal 15 2 3 3 2 4" xfId="4456" xr:uid="{69FF2A1C-02A0-4DF4-8B36-E22B47B788B1}"/>
    <cellStyle name="Normal 15 2 3 3 3" xfId="1543" xr:uid="{DC6D34D0-2EBC-4C8A-9D41-20C204C8F7E6}"/>
    <cellStyle name="Normal 15 2 3 3 3 2" xfId="5038" xr:uid="{527BF179-14BE-45AB-B73A-91A147B2F74B}"/>
    <cellStyle name="Normal 15 2 3 3 4" xfId="2708" xr:uid="{09411AA6-0675-47C5-A870-4EC9A9020B43}"/>
    <cellStyle name="Normal 15 2 3 3 4 2" xfId="6203" xr:uid="{0114C93A-BEE3-4C80-96B9-73847BB9A1AF}"/>
    <cellStyle name="Normal 15 2 3 3 5" xfId="3873" xr:uid="{B9543AEC-37CA-4E96-8B69-5AC50C056D7F}"/>
    <cellStyle name="Normal 15 2 3 4" xfId="518" xr:uid="{AABEBD55-1D6A-4511-A0B9-134C27913373}"/>
    <cellStyle name="Normal 15 2 3 4 2" xfId="1105" xr:uid="{A8207E94-43F4-4816-A259-4BF8129BA2D5}"/>
    <cellStyle name="Normal 15 2 3 4 2 2" xfId="2270" xr:uid="{805CF512-D706-4A9F-8E69-5695C16FFD89}"/>
    <cellStyle name="Normal 15 2 3 4 2 2 2" xfId="5765" xr:uid="{B5C14ED8-15DD-4C48-AA96-C5E0B0741215}"/>
    <cellStyle name="Normal 15 2 3 4 2 3" xfId="3435" xr:uid="{DE8DD239-E386-45E8-A361-9CD11009D6C3}"/>
    <cellStyle name="Normal 15 2 3 4 2 3 2" xfId="6930" xr:uid="{12B5A2A1-EE81-46BD-B33A-89BAEED3AE99}"/>
    <cellStyle name="Normal 15 2 3 4 2 4" xfId="4600" xr:uid="{F3936DB4-96C6-44E6-AC31-511F0E394D84}"/>
    <cellStyle name="Normal 15 2 3 4 3" xfId="1687" xr:uid="{296DA22D-BB2E-4273-9379-F2EF0C7EB350}"/>
    <cellStyle name="Normal 15 2 3 4 3 2" xfId="5182" xr:uid="{98BDF4BC-3466-4506-8640-AF5F40C032CF}"/>
    <cellStyle name="Normal 15 2 3 4 4" xfId="2852" xr:uid="{BBD2904E-82C5-49FF-846B-4E07F6F9CC3F}"/>
    <cellStyle name="Normal 15 2 3 4 4 2" xfId="6347" xr:uid="{0306E7FF-B3FD-4E36-B5E4-57FC5A587F1B}"/>
    <cellStyle name="Normal 15 2 3 4 5" xfId="4017" xr:uid="{2CA84194-5F37-4188-A549-707BED62CA2E}"/>
    <cellStyle name="Normal 15 2 3 5" xfId="673" xr:uid="{97398125-6584-49D2-8DC9-BD49BE772F65}"/>
    <cellStyle name="Normal 15 2 3 5 2" xfId="1838" xr:uid="{7FE58448-6E16-4DF9-B1B9-437EE4F9780A}"/>
    <cellStyle name="Normal 15 2 3 5 2 2" xfId="5333" xr:uid="{FD4DB9AD-95D7-40A8-B8C9-FADDCB44EE5B}"/>
    <cellStyle name="Normal 15 2 3 5 3" xfId="3003" xr:uid="{BE23F97B-F7B3-4D4E-886D-262BC22FE5AA}"/>
    <cellStyle name="Normal 15 2 3 5 3 2" xfId="6498" xr:uid="{806BA396-F2E2-4CEF-B259-EC5653AEFCA8}"/>
    <cellStyle name="Normal 15 2 3 5 4" xfId="4168" xr:uid="{C204AA68-9380-4F6C-9E9A-6F5D62509F6C}"/>
    <cellStyle name="Normal 15 2 3 6" xfId="1255" xr:uid="{12B8AD1A-009B-420C-85C8-0213EA5ABBAB}"/>
    <cellStyle name="Normal 15 2 3 6 2" xfId="4750" xr:uid="{032F38B4-C59F-4D43-8D92-449091BE54A4}"/>
    <cellStyle name="Normal 15 2 3 7" xfId="2420" xr:uid="{C22CC8B0-4BFD-4A05-AE6E-B638E18CFF7F}"/>
    <cellStyle name="Normal 15 2 3 7 2" xfId="5915" xr:uid="{A9E516D3-6DCB-4E92-99D1-20480D56E54C}"/>
    <cellStyle name="Normal 15 2 3 8" xfId="3585" xr:uid="{AEB3E9FF-E247-4EA5-8D42-DD753E6572EA}"/>
    <cellStyle name="Normal 15 2 4" xfId="134" xr:uid="{A85ACE8E-38E3-47C3-B826-0CBBAFCAD2E8}"/>
    <cellStyle name="Normal 15 2 4 2" xfId="278" xr:uid="{88CD87A2-0F1D-4AE0-9B0F-1F6ECC80FB08}"/>
    <cellStyle name="Normal 15 2 4 2 2" xfId="865" xr:uid="{E0BEC75B-5DCC-45B2-A881-54D09DE66D04}"/>
    <cellStyle name="Normal 15 2 4 2 2 2" xfId="2030" xr:uid="{60018D87-F1BB-47B6-8501-2BCE3823626B}"/>
    <cellStyle name="Normal 15 2 4 2 2 2 2" xfId="5525" xr:uid="{E232C9BE-96A3-407E-A2CB-3D8AAA854A1E}"/>
    <cellStyle name="Normal 15 2 4 2 2 3" xfId="3195" xr:uid="{DDDEAF15-A78D-474C-BD42-6A0AC2577116}"/>
    <cellStyle name="Normal 15 2 4 2 2 3 2" xfId="6690" xr:uid="{36998D92-F631-4C82-AF22-2BC38F28C669}"/>
    <cellStyle name="Normal 15 2 4 2 2 4" xfId="4360" xr:uid="{775D7493-3A34-4484-BB1F-48777E25F23B}"/>
    <cellStyle name="Normal 15 2 4 2 3" xfId="1447" xr:uid="{CC4782AC-FB8C-4296-8AF1-6C7497BFAAEF}"/>
    <cellStyle name="Normal 15 2 4 2 3 2" xfId="4942" xr:uid="{838AAE22-0FBA-409B-B56D-6FD9E277F587}"/>
    <cellStyle name="Normal 15 2 4 2 4" xfId="2612" xr:uid="{DDB837E8-3B30-4762-BB5C-4FC255ECB7AF}"/>
    <cellStyle name="Normal 15 2 4 2 4 2" xfId="6107" xr:uid="{55D3B512-83ED-4193-B06D-A87145707FAC}"/>
    <cellStyle name="Normal 15 2 4 2 5" xfId="3777" xr:uid="{A28FF75F-5C12-45F9-A852-3488C209744D}"/>
    <cellStyle name="Normal 15 2 4 3" xfId="422" xr:uid="{2C39F3F2-1B92-41F9-AE69-C43E9237D7B9}"/>
    <cellStyle name="Normal 15 2 4 3 2" xfId="1009" xr:uid="{126339E4-2ED8-4771-8E13-BC9D718E0F86}"/>
    <cellStyle name="Normal 15 2 4 3 2 2" xfId="2174" xr:uid="{4178FA1C-A167-4AA6-991F-226A5D43AE37}"/>
    <cellStyle name="Normal 15 2 4 3 2 2 2" xfId="5669" xr:uid="{56FFD302-B5AE-472E-8B30-3F1EB86A4613}"/>
    <cellStyle name="Normal 15 2 4 3 2 3" xfId="3339" xr:uid="{9DA7E671-E0D5-42ED-95CF-91601633548A}"/>
    <cellStyle name="Normal 15 2 4 3 2 3 2" xfId="6834" xr:uid="{B2BF5DF3-0B10-4DEA-BEA4-40F9744853B5}"/>
    <cellStyle name="Normal 15 2 4 3 2 4" xfId="4504" xr:uid="{15CE7885-EDF7-4979-98D7-60B7ABDCDFB9}"/>
    <cellStyle name="Normal 15 2 4 3 3" xfId="1591" xr:uid="{30ECBB44-C84B-4880-A3DC-E22206839BC8}"/>
    <cellStyle name="Normal 15 2 4 3 3 2" xfId="5086" xr:uid="{71432480-87B7-4227-A682-FF04B931A5EC}"/>
    <cellStyle name="Normal 15 2 4 3 4" xfId="2756" xr:uid="{845E1B3A-372C-4B54-8AFC-2AF5C282921C}"/>
    <cellStyle name="Normal 15 2 4 3 4 2" xfId="6251" xr:uid="{49BBBB51-B787-4C78-A394-33005A261677}"/>
    <cellStyle name="Normal 15 2 4 3 5" xfId="3921" xr:uid="{5017FD7E-968B-4EB2-99BC-15659B2F4F1E}"/>
    <cellStyle name="Normal 15 2 4 4" xfId="566" xr:uid="{D905CFD7-5336-4964-9615-BD58ABF1F627}"/>
    <cellStyle name="Normal 15 2 4 4 2" xfId="1153" xr:uid="{9929E13B-A217-4D31-A653-7CB5BEB75901}"/>
    <cellStyle name="Normal 15 2 4 4 2 2" xfId="2318" xr:uid="{A52394C8-5706-48B0-9C38-1914CB83E187}"/>
    <cellStyle name="Normal 15 2 4 4 2 2 2" xfId="5813" xr:uid="{2CAA0B58-5F80-487E-85F8-6B2B97D91284}"/>
    <cellStyle name="Normal 15 2 4 4 2 3" xfId="3483" xr:uid="{4763BB79-D7A3-41A1-A974-C98B865F867F}"/>
    <cellStyle name="Normal 15 2 4 4 2 3 2" xfId="6978" xr:uid="{B3F1ED8F-DDD1-4E1A-95A0-07202450E7E1}"/>
    <cellStyle name="Normal 15 2 4 4 2 4" xfId="4648" xr:uid="{DA1632ED-964C-48B1-BDD3-4F8D15155764}"/>
    <cellStyle name="Normal 15 2 4 4 3" xfId="1735" xr:uid="{7399226D-6831-4BAD-9928-0E2EA8C291C0}"/>
    <cellStyle name="Normal 15 2 4 4 3 2" xfId="5230" xr:uid="{560432BA-EED7-4163-BB2A-F67085000352}"/>
    <cellStyle name="Normal 15 2 4 4 4" xfId="2900" xr:uid="{C446B525-9837-4C1A-ACA0-84D6D762B588}"/>
    <cellStyle name="Normal 15 2 4 4 4 2" xfId="6395" xr:uid="{79F493C1-5D44-4EE8-8B3F-3155B536CDDA}"/>
    <cellStyle name="Normal 15 2 4 4 5" xfId="4065" xr:uid="{DFCC1E5C-4616-4248-AF11-FC897773A2AD}"/>
    <cellStyle name="Normal 15 2 4 5" xfId="721" xr:uid="{80F76945-8986-44CC-A3BE-EF580EC4218F}"/>
    <cellStyle name="Normal 15 2 4 5 2" xfId="1886" xr:uid="{DE5C4380-8C8B-4387-A113-8944E3E2163C}"/>
    <cellStyle name="Normal 15 2 4 5 2 2" xfId="5381" xr:uid="{3DA00337-4427-4D7F-9A03-047621C55365}"/>
    <cellStyle name="Normal 15 2 4 5 3" xfId="3051" xr:uid="{AAB41B03-2302-441B-BAE1-2735A08D88DE}"/>
    <cellStyle name="Normal 15 2 4 5 3 2" xfId="6546" xr:uid="{75B211D6-5E95-4881-8743-8D837793B642}"/>
    <cellStyle name="Normal 15 2 4 5 4" xfId="4216" xr:uid="{86DBA498-5A4B-4746-96C8-BA3786B467FD}"/>
    <cellStyle name="Normal 15 2 4 6" xfId="1303" xr:uid="{3CB0C07B-79F5-400F-80BE-F988B4ADBFD3}"/>
    <cellStyle name="Normal 15 2 4 6 2" xfId="4798" xr:uid="{7B3B3624-6921-40FA-B4A8-65DF1250AFA2}"/>
    <cellStyle name="Normal 15 2 4 7" xfId="2468" xr:uid="{AB49A109-2FF9-4C85-B514-67745A449A2E}"/>
    <cellStyle name="Normal 15 2 4 7 2" xfId="5963" xr:uid="{74483900-9024-4FDA-BA3B-761EAD0D540A}"/>
    <cellStyle name="Normal 15 2 4 8" xfId="3633" xr:uid="{65807368-4B56-4C1A-8661-24DC7A5E9155}"/>
    <cellStyle name="Normal 15 2 5" xfId="182" xr:uid="{5392BBDC-3994-41C2-941B-B279F56435BE}"/>
    <cellStyle name="Normal 15 2 5 2" xfId="769" xr:uid="{53F0BFE0-2794-43F8-A2D8-FAD8E25C7380}"/>
    <cellStyle name="Normal 15 2 5 2 2" xfId="1934" xr:uid="{C37A0D47-D831-4A2B-BD00-24519CB9746D}"/>
    <cellStyle name="Normal 15 2 5 2 2 2" xfId="5429" xr:uid="{B759A62F-969E-494C-A418-9C322F1F6456}"/>
    <cellStyle name="Normal 15 2 5 2 3" xfId="3099" xr:uid="{06782865-DDD6-49B1-BFA3-5C6B5711E13D}"/>
    <cellStyle name="Normal 15 2 5 2 3 2" xfId="6594" xr:uid="{04962FA2-BAC6-414D-8B4F-49F186B6AFE4}"/>
    <cellStyle name="Normal 15 2 5 2 4" xfId="4264" xr:uid="{558E3BE5-AF8B-492D-9F26-E2510040FF68}"/>
    <cellStyle name="Normal 15 2 5 3" xfId="1351" xr:uid="{B5C13E59-594A-4F6B-B35B-0783998F49C6}"/>
    <cellStyle name="Normal 15 2 5 3 2" xfId="4846" xr:uid="{B020485B-374A-44F6-AA95-761B1D2E17C6}"/>
    <cellStyle name="Normal 15 2 5 4" xfId="2516" xr:uid="{8BC9BF1D-5AB1-430C-8AD7-1B7514652CA5}"/>
    <cellStyle name="Normal 15 2 5 4 2" xfId="6011" xr:uid="{87DF7B1A-7672-462A-B6AC-778F990DAE43}"/>
    <cellStyle name="Normal 15 2 5 5" xfId="3681" xr:uid="{B2581895-07B8-40CB-9491-7909C6DDC489}"/>
    <cellStyle name="Normal 15 2 6" xfId="326" xr:uid="{A819ADCF-2B4E-47B0-BB3A-AAB7AB2892B7}"/>
    <cellStyle name="Normal 15 2 6 2" xfId="913" xr:uid="{A5E27D02-BCD6-42F0-9C78-812888777668}"/>
    <cellStyle name="Normal 15 2 6 2 2" xfId="2078" xr:uid="{9CEDD92A-024D-4C0E-A4A7-7BC134A98C82}"/>
    <cellStyle name="Normal 15 2 6 2 2 2" xfId="5573" xr:uid="{7D58952C-2E41-4F03-A711-C87F49BED73A}"/>
    <cellStyle name="Normal 15 2 6 2 3" xfId="3243" xr:uid="{16837E3C-E3CF-45D6-A417-0E5BC5F40494}"/>
    <cellStyle name="Normal 15 2 6 2 3 2" xfId="6738" xr:uid="{1BB51F9A-9B57-40F0-81E9-6FDEED5D8A2A}"/>
    <cellStyle name="Normal 15 2 6 2 4" xfId="4408" xr:uid="{4A89D34B-C998-4DA2-BB72-86573366163F}"/>
    <cellStyle name="Normal 15 2 6 3" xfId="1495" xr:uid="{1A572B1B-B326-4BEE-ABEF-86A0BC3CE407}"/>
    <cellStyle name="Normal 15 2 6 3 2" xfId="4990" xr:uid="{9D9E68C5-9A85-40BE-9BA0-7935EAEBEA5E}"/>
    <cellStyle name="Normal 15 2 6 4" xfId="2660" xr:uid="{638344C4-0950-4D4F-9CD4-9505185EFE02}"/>
    <cellStyle name="Normal 15 2 6 4 2" xfId="6155" xr:uid="{93E932E2-553E-44AC-B080-4993D64480C4}"/>
    <cellStyle name="Normal 15 2 6 5" xfId="3825" xr:uid="{369037FD-1C3C-4CD0-8922-7770A78759F1}"/>
    <cellStyle name="Normal 15 2 7" xfId="470" xr:uid="{7C148E19-08CD-44AD-B136-B95F8F6A8727}"/>
    <cellStyle name="Normal 15 2 7 2" xfId="1057" xr:uid="{9C220D43-1C53-4E81-AB8F-75B5AA460BC4}"/>
    <cellStyle name="Normal 15 2 7 2 2" xfId="2222" xr:uid="{3B2D772D-D72B-403E-8555-405E13A4B288}"/>
    <cellStyle name="Normal 15 2 7 2 2 2" xfId="5717" xr:uid="{D440BAFB-E6D4-4F34-865C-3FABBEE23208}"/>
    <cellStyle name="Normal 15 2 7 2 3" xfId="3387" xr:uid="{43A5159C-AB41-46AC-90C8-1BBCC1229E65}"/>
    <cellStyle name="Normal 15 2 7 2 3 2" xfId="6882" xr:uid="{8C766C3C-EB59-4255-A023-E52D8E9C94AA}"/>
    <cellStyle name="Normal 15 2 7 2 4" xfId="4552" xr:uid="{F1F664D7-5114-4773-AAD1-72728EEE10B7}"/>
    <cellStyle name="Normal 15 2 7 3" xfId="1639" xr:uid="{43D44C13-E9B6-4290-AA8D-EDE6FC607730}"/>
    <cellStyle name="Normal 15 2 7 3 2" xfId="5134" xr:uid="{6843E781-6ABA-4017-8610-BC115A3C4234}"/>
    <cellStyle name="Normal 15 2 7 4" xfId="2804" xr:uid="{3111629D-5533-4EC6-AD47-658DF0BDD84C}"/>
    <cellStyle name="Normal 15 2 7 4 2" xfId="6299" xr:uid="{CA7E4253-BD86-48B1-BFE0-B23D68CD9878}"/>
    <cellStyle name="Normal 15 2 7 5" xfId="3969" xr:uid="{CE4C153F-E540-4592-A643-586D1B32A5E5}"/>
    <cellStyle name="Normal 15 2 8" xfId="625" xr:uid="{BAA1955C-1313-4BF4-852D-74F9B8CAC1FE}"/>
    <cellStyle name="Normal 15 2 8 2" xfId="1790" xr:uid="{85F3D541-2D4A-459E-AB98-2025460D84EA}"/>
    <cellStyle name="Normal 15 2 8 2 2" xfId="5285" xr:uid="{8D57A58B-D38A-4C6B-9106-057CB344CF8C}"/>
    <cellStyle name="Normal 15 2 8 3" xfId="2955" xr:uid="{6276BE66-FBF9-4FE3-8452-8B4F499AFA40}"/>
    <cellStyle name="Normal 15 2 8 3 2" xfId="6450" xr:uid="{C4521607-F3D8-4512-97DE-427DA39BE325}"/>
    <cellStyle name="Normal 15 2 8 4" xfId="4120" xr:uid="{05E368D3-EAF4-4911-B997-2C216F14B638}"/>
    <cellStyle name="Normal 15 2 9" xfId="1207" xr:uid="{3C404BFB-B10F-42C4-9EF2-0B57BC5340EF}"/>
    <cellStyle name="Normal 15 2 9 2" xfId="4702" xr:uid="{CFD46B3B-DC2E-465E-A353-E085F3062FEB}"/>
    <cellStyle name="Normal 15 3" xfId="50" xr:uid="{00000000-0005-0000-0000-00001C000000}"/>
    <cellStyle name="Normal 15 3 10" xfId="3549" xr:uid="{166C0D4E-8244-423B-AC6E-4AE93151D7F4}"/>
    <cellStyle name="Normal 15 3 2" xfId="98" xr:uid="{31BE0F07-2E73-4774-945E-5529BFAE8BD8}"/>
    <cellStyle name="Normal 15 3 2 2" xfId="242" xr:uid="{28C6A6FE-B611-42C1-BCF3-7A29E76258B7}"/>
    <cellStyle name="Normal 15 3 2 2 2" xfId="829" xr:uid="{0FFEDD17-A339-4620-BED9-58AC9632AB9D}"/>
    <cellStyle name="Normal 15 3 2 2 2 2" xfId="1994" xr:uid="{8D0B5006-287C-435E-83F0-9E985ECE4677}"/>
    <cellStyle name="Normal 15 3 2 2 2 2 2" xfId="5489" xr:uid="{2D271B7F-2ACD-4FEA-B30F-E703DFE0E8DE}"/>
    <cellStyle name="Normal 15 3 2 2 2 3" xfId="3159" xr:uid="{484D18AD-E3F1-4254-950A-C97744A94AAE}"/>
    <cellStyle name="Normal 15 3 2 2 2 3 2" xfId="6654" xr:uid="{A4B2C024-5964-4ACC-A045-DCCD8F5224CE}"/>
    <cellStyle name="Normal 15 3 2 2 2 4" xfId="4324" xr:uid="{FEC367FC-B91D-4A4C-AB83-0E0A120B1776}"/>
    <cellStyle name="Normal 15 3 2 2 3" xfId="1411" xr:uid="{68AB3588-ABAB-4D0F-B9D3-F7EF8FE3C3C3}"/>
    <cellStyle name="Normal 15 3 2 2 3 2" xfId="4906" xr:uid="{ED888C64-E9C2-48AD-A78E-0B25154009AB}"/>
    <cellStyle name="Normal 15 3 2 2 4" xfId="2576" xr:uid="{CB605864-9ED8-4CCE-BD48-C5D1C0543076}"/>
    <cellStyle name="Normal 15 3 2 2 4 2" xfId="6071" xr:uid="{21B63B67-B40B-4686-8F63-06AC87B7ACA1}"/>
    <cellStyle name="Normal 15 3 2 2 5" xfId="3741" xr:uid="{72CFF6D9-385D-4908-BCA8-6228888FFD13}"/>
    <cellStyle name="Normal 15 3 2 3" xfId="386" xr:uid="{69CD9101-D1B3-426B-A819-F3FDCBF11EB6}"/>
    <cellStyle name="Normal 15 3 2 3 2" xfId="973" xr:uid="{B5A1ECC0-27AE-408F-9379-11E416561751}"/>
    <cellStyle name="Normal 15 3 2 3 2 2" xfId="2138" xr:uid="{7EA67785-B71C-4BFC-9476-443D2545E63B}"/>
    <cellStyle name="Normal 15 3 2 3 2 2 2" xfId="5633" xr:uid="{F9264854-009B-4A23-AFC3-9FA300285E61}"/>
    <cellStyle name="Normal 15 3 2 3 2 3" xfId="3303" xr:uid="{58D8F8B0-C9B9-4841-A31F-817322F9F237}"/>
    <cellStyle name="Normal 15 3 2 3 2 3 2" xfId="6798" xr:uid="{48FC79F1-2E60-44D7-BE71-FC6A9EF61452}"/>
    <cellStyle name="Normal 15 3 2 3 2 4" xfId="4468" xr:uid="{A998B0FB-65D9-43B3-834C-DC5D9C03055C}"/>
    <cellStyle name="Normal 15 3 2 3 3" xfId="1555" xr:uid="{96B9DFDD-7028-45B9-A8B6-F1246E77989C}"/>
    <cellStyle name="Normal 15 3 2 3 3 2" xfId="5050" xr:uid="{79354FCB-4FD1-41FA-9762-E1F069261B30}"/>
    <cellStyle name="Normal 15 3 2 3 4" xfId="2720" xr:uid="{2B81774F-32EA-4103-9DAE-CBDADD9F4854}"/>
    <cellStyle name="Normal 15 3 2 3 4 2" xfId="6215" xr:uid="{962B2881-9A03-4860-8583-D5C3414FB762}"/>
    <cellStyle name="Normal 15 3 2 3 5" xfId="3885" xr:uid="{651AE0B2-D8D7-432C-AC8B-BA6D33C1DB64}"/>
    <cellStyle name="Normal 15 3 2 4" xfId="530" xr:uid="{3BEFA46F-F771-4632-BF1A-F11A63258539}"/>
    <cellStyle name="Normal 15 3 2 4 2" xfId="1117" xr:uid="{E3C0DDDC-3082-4236-A7A2-1A88A1BC8CB3}"/>
    <cellStyle name="Normal 15 3 2 4 2 2" xfId="2282" xr:uid="{2ACC4189-CF60-4D95-96C6-58C0B50A9C64}"/>
    <cellStyle name="Normal 15 3 2 4 2 2 2" xfId="5777" xr:uid="{D5C67F97-9FB8-469B-8DC5-978A4C98FFE0}"/>
    <cellStyle name="Normal 15 3 2 4 2 3" xfId="3447" xr:uid="{D7F7A8FE-ED30-475C-B106-A5710B735CCD}"/>
    <cellStyle name="Normal 15 3 2 4 2 3 2" xfId="6942" xr:uid="{675EE67A-6734-456D-93A0-BF5873639048}"/>
    <cellStyle name="Normal 15 3 2 4 2 4" xfId="4612" xr:uid="{753D67AB-5041-4F71-8266-89EC7696F5BC}"/>
    <cellStyle name="Normal 15 3 2 4 3" xfId="1699" xr:uid="{E6C1BD88-D392-4BFE-8E61-3CF1EC056DF6}"/>
    <cellStyle name="Normal 15 3 2 4 3 2" xfId="5194" xr:uid="{095B2567-7CCC-4457-8212-02926174123D}"/>
    <cellStyle name="Normal 15 3 2 4 4" xfId="2864" xr:uid="{CF2D19C2-D257-4DA9-BFC5-7B51B8589ECD}"/>
    <cellStyle name="Normal 15 3 2 4 4 2" xfId="6359" xr:uid="{8E8E4288-7523-46E4-A1B6-8C2E464E9A76}"/>
    <cellStyle name="Normal 15 3 2 4 5" xfId="4029" xr:uid="{DCE6E1ED-BF06-4E2E-81A9-C7A3E18F7D8F}"/>
    <cellStyle name="Normal 15 3 2 5" xfId="685" xr:uid="{F39A879A-AA27-4318-BD0B-13B2B7680E32}"/>
    <cellStyle name="Normal 15 3 2 5 2" xfId="1850" xr:uid="{A41B4EFD-B486-4276-B348-4640FB0B5580}"/>
    <cellStyle name="Normal 15 3 2 5 2 2" xfId="5345" xr:uid="{4AFF6B60-36C6-496C-8E32-18D512A252E1}"/>
    <cellStyle name="Normal 15 3 2 5 3" xfId="3015" xr:uid="{88D668A9-C9F8-4BB9-8C0B-DAC1932B2616}"/>
    <cellStyle name="Normal 15 3 2 5 3 2" xfId="6510" xr:uid="{FEA821C4-5E3A-4CCC-AB07-AFA3B44CABCB}"/>
    <cellStyle name="Normal 15 3 2 5 4" xfId="4180" xr:uid="{98322569-AE2E-4711-9653-E03518319147}"/>
    <cellStyle name="Normal 15 3 2 6" xfId="1267" xr:uid="{4E63554F-29C5-45FF-933C-49C91BE208D8}"/>
    <cellStyle name="Normal 15 3 2 6 2" xfId="4762" xr:uid="{AEED59A3-F968-4F5F-ADCC-4FFF0E5BAC4E}"/>
    <cellStyle name="Normal 15 3 2 7" xfId="2432" xr:uid="{DADB7AA8-FC73-4A38-A337-B6055926DFAC}"/>
    <cellStyle name="Normal 15 3 2 7 2" xfId="5927" xr:uid="{46EBD94C-6A69-4A89-96D1-53A6222F17F9}"/>
    <cellStyle name="Normal 15 3 2 8" xfId="3597" xr:uid="{A932F4C9-8C7C-478F-8B55-C7AEBF67B513}"/>
    <cellStyle name="Normal 15 3 3" xfId="146" xr:uid="{C908A0ED-9EBF-4C61-A93E-0769A2110EF5}"/>
    <cellStyle name="Normal 15 3 3 2" xfId="290" xr:uid="{8B41A34D-3259-40BE-8FF3-FE9D79AB3965}"/>
    <cellStyle name="Normal 15 3 3 2 2" xfId="877" xr:uid="{AC2F522F-9925-46A6-B1CC-557A82EB9179}"/>
    <cellStyle name="Normal 15 3 3 2 2 2" xfId="2042" xr:uid="{2387BF53-B744-4E46-8B5E-21E38FDEC9C4}"/>
    <cellStyle name="Normal 15 3 3 2 2 2 2" xfId="5537" xr:uid="{F45BBE38-008D-496C-90BC-6B56D1DC0855}"/>
    <cellStyle name="Normal 15 3 3 2 2 3" xfId="3207" xr:uid="{D54B6138-7E2A-4173-85CA-CA8C07761E39}"/>
    <cellStyle name="Normal 15 3 3 2 2 3 2" xfId="6702" xr:uid="{104A7731-7E1F-4FCB-92F6-547A2FC86A96}"/>
    <cellStyle name="Normal 15 3 3 2 2 4" xfId="4372" xr:uid="{0F65B535-5555-4BED-8509-60887245EB5D}"/>
    <cellStyle name="Normal 15 3 3 2 3" xfId="1459" xr:uid="{54220858-984A-468D-9EEF-E63AF3C8C0A0}"/>
    <cellStyle name="Normal 15 3 3 2 3 2" xfId="4954" xr:uid="{9C44E60E-7F4E-4D08-8F72-E986F279E0DA}"/>
    <cellStyle name="Normal 15 3 3 2 4" xfId="2624" xr:uid="{0D0704E4-E983-460A-B353-C0F4A6351830}"/>
    <cellStyle name="Normal 15 3 3 2 4 2" xfId="6119" xr:uid="{D3C17280-E0F7-422C-B584-B7F21057C7F7}"/>
    <cellStyle name="Normal 15 3 3 2 5" xfId="3789" xr:uid="{7A929011-1C75-414D-8BBC-941A837B36B0}"/>
    <cellStyle name="Normal 15 3 3 3" xfId="434" xr:uid="{4C0C6512-B963-46A1-885F-E8EA9A531D33}"/>
    <cellStyle name="Normal 15 3 3 3 2" xfId="1021" xr:uid="{69B99A80-839D-4E29-8EC4-818D06F3C927}"/>
    <cellStyle name="Normal 15 3 3 3 2 2" xfId="2186" xr:uid="{9CE1F650-804E-4CA0-8D4B-599A1290D243}"/>
    <cellStyle name="Normal 15 3 3 3 2 2 2" xfId="5681" xr:uid="{A9C21A94-C952-4CE6-BF26-8F98C84E46B6}"/>
    <cellStyle name="Normal 15 3 3 3 2 3" xfId="3351" xr:uid="{EEF65D77-7FC1-4D9E-9663-DE81C384EB6F}"/>
    <cellStyle name="Normal 15 3 3 3 2 3 2" xfId="6846" xr:uid="{31D2D63A-E324-4986-AF0F-A2AE905737F5}"/>
    <cellStyle name="Normal 15 3 3 3 2 4" xfId="4516" xr:uid="{305DCEA9-B9C0-49E8-AC97-BCDE2CDC0DE5}"/>
    <cellStyle name="Normal 15 3 3 3 3" xfId="1603" xr:uid="{F5632059-3564-4EC4-BC0D-179EDA96752B}"/>
    <cellStyle name="Normal 15 3 3 3 3 2" xfId="5098" xr:uid="{56DF138A-C6DE-4853-9971-BB3808764067}"/>
    <cellStyle name="Normal 15 3 3 3 4" xfId="2768" xr:uid="{FB8A9982-865A-40D1-BA1C-A851AA85945E}"/>
    <cellStyle name="Normal 15 3 3 3 4 2" xfId="6263" xr:uid="{CEA8D98F-199B-40F5-BFEF-3B5CE29AE98E}"/>
    <cellStyle name="Normal 15 3 3 3 5" xfId="3933" xr:uid="{76A5D4F7-8BEE-4011-BBE6-775B2D5FF844}"/>
    <cellStyle name="Normal 15 3 3 4" xfId="578" xr:uid="{AEF8FC77-DF2B-49F5-B70F-B68AF5397CFE}"/>
    <cellStyle name="Normal 15 3 3 4 2" xfId="1165" xr:uid="{41EEE55C-C078-4312-AA1B-EB33F56659B8}"/>
    <cellStyle name="Normal 15 3 3 4 2 2" xfId="2330" xr:uid="{D2C4DA9C-0EDD-4A69-9E2F-388D4B9A8007}"/>
    <cellStyle name="Normal 15 3 3 4 2 2 2" xfId="5825" xr:uid="{B4FF1FFC-2D0D-48E2-9F9A-FD98F3CEDC68}"/>
    <cellStyle name="Normal 15 3 3 4 2 3" xfId="3495" xr:uid="{6F3BC03E-2111-47D9-8D96-2C49C72F81C5}"/>
    <cellStyle name="Normal 15 3 3 4 2 3 2" xfId="6990" xr:uid="{BD3F4C9C-6AD6-493F-BB5D-CEA30C6655B7}"/>
    <cellStyle name="Normal 15 3 3 4 2 4" xfId="4660" xr:uid="{E9A84812-7B98-4BE9-A73A-673A3C2E77D2}"/>
    <cellStyle name="Normal 15 3 3 4 3" xfId="1747" xr:uid="{EA2B67B1-0299-454F-A1DD-067AFE95B094}"/>
    <cellStyle name="Normal 15 3 3 4 3 2" xfId="5242" xr:uid="{D77236DB-E2C9-44F9-B5C8-02F84027712A}"/>
    <cellStyle name="Normal 15 3 3 4 4" xfId="2912" xr:uid="{F364BE46-38AD-4BBB-A0AD-6E507C727D89}"/>
    <cellStyle name="Normal 15 3 3 4 4 2" xfId="6407" xr:uid="{F6F798D9-45F3-44F9-A98C-643F0D952603}"/>
    <cellStyle name="Normal 15 3 3 4 5" xfId="4077" xr:uid="{615F89D1-D46E-4C2E-BB37-A9273902F0D9}"/>
    <cellStyle name="Normal 15 3 3 5" xfId="733" xr:uid="{5BDA4903-D85F-4BC1-A4D5-2C3CA55A7E08}"/>
    <cellStyle name="Normal 15 3 3 5 2" xfId="1898" xr:uid="{EFD858F8-B8BA-40FC-BA7F-9F40812C269F}"/>
    <cellStyle name="Normal 15 3 3 5 2 2" xfId="5393" xr:uid="{9CF8E7AA-5421-4566-AE20-CCF58D02F833}"/>
    <cellStyle name="Normal 15 3 3 5 3" xfId="3063" xr:uid="{56B867C3-EFEF-4708-B9E7-6FE54FC2D09F}"/>
    <cellStyle name="Normal 15 3 3 5 3 2" xfId="6558" xr:uid="{DB938217-C8A7-4581-9E16-2CFB8A409B36}"/>
    <cellStyle name="Normal 15 3 3 5 4" xfId="4228" xr:uid="{30F57611-C3B0-450F-BBDB-667670E9F2CD}"/>
    <cellStyle name="Normal 15 3 3 6" xfId="1315" xr:uid="{AAD649ED-1B9F-4EFC-9541-437D2694022D}"/>
    <cellStyle name="Normal 15 3 3 6 2" xfId="4810" xr:uid="{74BBD1F9-60D2-4117-AD32-685FDA003033}"/>
    <cellStyle name="Normal 15 3 3 7" xfId="2480" xr:uid="{54825D78-816C-4330-9913-5FC1AE0BDE5A}"/>
    <cellStyle name="Normal 15 3 3 7 2" xfId="5975" xr:uid="{65465D59-0C0D-4099-AE58-7CBDEB4BE33B}"/>
    <cellStyle name="Normal 15 3 3 8" xfId="3645" xr:uid="{72E48A88-ED01-4573-80C4-B458C42AB937}"/>
    <cellStyle name="Normal 15 3 4" xfId="194" xr:uid="{DBEEA903-5370-4AC8-8DDC-2D1BB9504656}"/>
    <cellStyle name="Normal 15 3 4 2" xfId="781" xr:uid="{113163FC-5848-46C9-99C1-AF5E40A54452}"/>
    <cellStyle name="Normal 15 3 4 2 2" xfId="1946" xr:uid="{D2C8364A-67FC-4517-84E2-9DAFB39CA4EE}"/>
    <cellStyle name="Normal 15 3 4 2 2 2" xfId="5441" xr:uid="{9CC0A908-4D64-4D2B-9136-3EA839CA2A94}"/>
    <cellStyle name="Normal 15 3 4 2 3" xfId="3111" xr:uid="{7B8949C1-5137-4B90-B7F7-F065E475E2C3}"/>
    <cellStyle name="Normal 15 3 4 2 3 2" xfId="6606" xr:uid="{4180E436-9E70-4673-B135-0BF81D1ECFBA}"/>
    <cellStyle name="Normal 15 3 4 2 4" xfId="4276" xr:uid="{0B61464D-2D25-4542-A9C9-10DD40910E9E}"/>
    <cellStyle name="Normal 15 3 4 3" xfId="1363" xr:uid="{A7CABD00-FCF0-4AE6-AF91-5153FEC12D34}"/>
    <cellStyle name="Normal 15 3 4 3 2" xfId="4858" xr:uid="{BE7A0108-75C3-4419-AE70-035FF67BEA9C}"/>
    <cellStyle name="Normal 15 3 4 4" xfId="2528" xr:uid="{D10FD696-BA4A-48E5-A6E0-E29BA5FCA05B}"/>
    <cellStyle name="Normal 15 3 4 4 2" xfId="6023" xr:uid="{288CBAE0-DA6A-42BC-A702-F9274AF3CAC7}"/>
    <cellStyle name="Normal 15 3 4 5" xfId="3693" xr:uid="{EFEEC306-8012-4C1D-8019-2AE1401D8225}"/>
    <cellStyle name="Normal 15 3 5" xfId="338" xr:uid="{3704FE40-6D04-49CA-89A8-7834C124FF69}"/>
    <cellStyle name="Normal 15 3 5 2" xfId="925" xr:uid="{32C0603C-6DEA-49F6-93CE-B11276952396}"/>
    <cellStyle name="Normal 15 3 5 2 2" xfId="2090" xr:uid="{F9C040D2-0361-4B8E-B7E2-A9ACBB465558}"/>
    <cellStyle name="Normal 15 3 5 2 2 2" xfId="5585" xr:uid="{A4F30EBD-C6C9-4152-9287-D7259EAC9D45}"/>
    <cellStyle name="Normal 15 3 5 2 3" xfId="3255" xr:uid="{CF094407-11E1-4C47-BFD3-29D0DAD71DDA}"/>
    <cellStyle name="Normal 15 3 5 2 3 2" xfId="6750" xr:uid="{6E00D1D3-3D15-4ABC-89F2-38A730A71C53}"/>
    <cellStyle name="Normal 15 3 5 2 4" xfId="4420" xr:uid="{1028B128-D5AC-4515-BE50-913D273169D4}"/>
    <cellStyle name="Normal 15 3 5 3" xfId="1507" xr:uid="{4138F925-CA6E-4D2A-96E5-A296B24BAFE7}"/>
    <cellStyle name="Normal 15 3 5 3 2" xfId="5002" xr:uid="{6623D70C-0F8A-4851-92A4-CEBB6570BE6B}"/>
    <cellStyle name="Normal 15 3 5 4" xfId="2672" xr:uid="{ADE8C8F9-3C32-494F-871E-33F613235837}"/>
    <cellStyle name="Normal 15 3 5 4 2" xfId="6167" xr:uid="{74649D99-DEE0-40ED-8D05-8D7A35D5B203}"/>
    <cellStyle name="Normal 15 3 5 5" xfId="3837" xr:uid="{0109DEBD-BD1A-4A23-9024-12BBAB7412A0}"/>
    <cellStyle name="Normal 15 3 6" xfId="482" xr:uid="{7719E946-DFE0-4C3C-AFBD-394EE657063E}"/>
    <cellStyle name="Normal 15 3 6 2" xfId="1069" xr:uid="{4D8A9B1C-1C03-486D-B4A7-AA8A239E5F0C}"/>
    <cellStyle name="Normal 15 3 6 2 2" xfId="2234" xr:uid="{52D3BAD5-3434-4BEE-9534-A22D158C0C52}"/>
    <cellStyle name="Normal 15 3 6 2 2 2" xfId="5729" xr:uid="{ACCA05F3-4CF8-49CF-8366-CFD580F2B6DC}"/>
    <cellStyle name="Normal 15 3 6 2 3" xfId="3399" xr:uid="{5F705FDB-C0DF-4A98-A216-C19906F80C7A}"/>
    <cellStyle name="Normal 15 3 6 2 3 2" xfId="6894" xr:uid="{D7F76D32-4B34-4933-BC7C-EF6E20FED0E5}"/>
    <cellStyle name="Normal 15 3 6 2 4" xfId="4564" xr:uid="{23514804-FA3B-4BD4-B9F0-1D53D0DD3DDB}"/>
    <cellStyle name="Normal 15 3 6 3" xfId="1651" xr:uid="{35FD7A7B-7D14-4C18-AF6C-FAE6E95F7BC4}"/>
    <cellStyle name="Normal 15 3 6 3 2" xfId="5146" xr:uid="{4BFF5649-AD48-4849-B484-1D09DE614117}"/>
    <cellStyle name="Normal 15 3 6 4" xfId="2816" xr:uid="{487B9ADE-19AD-427B-835F-B21DB5A68B92}"/>
    <cellStyle name="Normal 15 3 6 4 2" xfId="6311" xr:uid="{3930A8DB-08A7-4743-A8B3-1217AB1B59F6}"/>
    <cellStyle name="Normal 15 3 6 5" xfId="3981" xr:uid="{8DCD4A91-5709-43AC-9DA3-129FB712383F}"/>
    <cellStyle name="Normal 15 3 7" xfId="637" xr:uid="{6E47BEE2-7828-49D3-AB46-CAA448531286}"/>
    <cellStyle name="Normal 15 3 7 2" xfId="1802" xr:uid="{CA65EA55-B8A7-4376-9D05-4B0733454184}"/>
    <cellStyle name="Normal 15 3 7 2 2" xfId="5297" xr:uid="{30AB7869-4442-44B0-808A-013CBA6CD9F3}"/>
    <cellStyle name="Normal 15 3 7 3" xfId="2967" xr:uid="{CDE7C4BA-227C-4E31-9416-8C1AEC1AB75A}"/>
    <cellStyle name="Normal 15 3 7 3 2" xfId="6462" xr:uid="{AF3F2A17-C391-4960-9324-31054293CF1D}"/>
    <cellStyle name="Normal 15 3 7 4" xfId="4132" xr:uid="{8583C0EB-957D-46D0-A997-F21944867AD4}"/>
    <cellStyle name="Normal 15 3 8" xfId="1219" xr:uid="{C16B2289-D014-46DB-B316-86B0BEA7886B}"/>
    <cellStyle name="Normal 15 3 8 2" xfId="4714" xr:uid="{D08F5FE4-4316-4851-BE2A-72CA5616CA03}"/>
    <cellStyle name="Normal 15 3 9" xfId="2384" xr:uid="{90F4FD0A-C50A-442D-9A57-C09A19FEBB22}"/>
    <cellStyle name="Normal 15 3 9 2" xfId="5879" xr:uid="{1790FD9A-9C82-4BA8-902A-F0B5724A6E2F}"/>
    <cellStyle name="Normal 15 4" xfId="74" xr:uid="{9E28D339-64F4-4CDB-9E8A-D55BE2B620A8}"/>
    <cellStyle name="Normal 15 4 2" xfId="218" xr:uid="{1FE6D8BC-F58C-495E-A9B6-4D01FCFD5972}"/>
    <cellStyle name="Normal 15 4 2 2" xfId="805" xr:uid="{636C1CCF-B627-4DFD-B30D-B0BC171CC98C}"/>
    <cellStyle name="Normal 15 4 2 2 2" xfId="1970" xr:uid="{33273013-1F64-4217-81F4-0D72DB52B7F0}"/>
    <cellStyle name="Normal 15 4 2 2 2 2" xfId="5465" xr:uid="{F0D1E124-ED19-46D5-8FD9-68EEAC376A13}"/>
    <cellStyle name="Normal 15 4 2 2 3" xfId="3135" xr:uid="{BB90A948-9990-4EA4-A37E-77F08C43378E}"/>
    <cellStyle name="Normal 15 4 2 2 3 2" xfId="6630" xr:uid="{74902244-F5A6-416B-B022-3A89C7E27B21}"/>
    <cellStyle name="Normal 15 4 2 2 4" xfId="4300" xr:uid="{21B8D538-C470-4CCF-998B-E4DF7E667B41}"/>
    <cellStyle name="Normal 15 4 2 3" xfId="1387" xr:uid="{2E8D9457-37B3-4E74-8E0C-E3EFA1EC3F06}"/>
    <cellStyle name="Normal 15 4 2 3 2" xfId="4882" xr:uid="{2003C309-7B0B-49C2-8C5A-D8AFB49E92DB}"/>
    <cellStyle name="Normal 15 4 2 4" xfId="2552" xr:uid="{A283D1A2-5DFA-47FD-AD6A-C0C6C4894ABD}"/>
    <cellStyle name="Normal 15 4 2 4 2" xfId="6047" xr:uid="{DD0A0835-FECA-4728-ABF9-8C0C3E0F0CC2}"/>
    <cellStyle name="Normal 15 4 2 5" xfId="3717" xr:uid="{18C2A7AD-3DB9-4E8A-B3D1-27E0969EAA17}"/>
    <cellStyle name="Normal 15 4 3" xfId="362" xr:uid="{A7B12BCD-55E3-4763-811E-0A4BBE4CB037}"/>
    <cellStyle name="Normal 15 4 3 2" xfId="949" xr:uid="{985B404F-5947-45AA-B04E-A856BA01193C}"/>
    <cellStyle name="Normal 15 4 3 2 2" xfId="2114" xr:uid="{004F3C2A-C2AD-4CBC-9ECA-12493EDC4404}"/>
    <cellStyle name="Normal 15 4 3 2 2 2" xfId="5609" xr:uid="{91DDDA22-3A25-4964-9A78-CE741436F32D}"/>
    <cellStyle name="Normal 15 4 3 2 3" xfId="3279" xr:uid="{438732F5-64B4-43E9-9853-EB918DF4183A}"/>
    <cellStyle name="Normal 15 4 3 2 3 2" xfId="6774" xr:uid="{44A62AC9-060B-4530-A281-13FF431BCA64}"/>
    <cellStyle name="Normal 15 4 3 2 4" xfId="4444" xr:uid="{2DEFD1D5-36C1-4F11-9A87-A106D1074254}"/>
    <cellStyle name="Normal 15 4 3 3" xfId="1531" xr:uid="{BB1A01B3-EA87-431F-A214-3B97CB76CE11}"/>
    <cellStyle name="Normal 15 4 3 3 2" xfId="5026" xr:uid="{8B64A740-6A5B-4ABB-9E81-C496CFF06489}"/>
    <cellStyle name="Normal 15 4 3 4" xfId="2696" xr:uid="{4AD384C4-6B22-4270-A81E-F1D2CC36563C}"/>
    <cellStyle name="Normal 15 4 3 4 2" xfId="6191" xr:uid="{BCA0A396-AF29-47FC-8E5A-C9C10AE3DD72}"/>
    <cellStyle name="Normal 15 4 3 5" xfId="3861" xr:uid="{E97B15D9-D359-4452-A9CA-C567EC3DEB31}"/>
    <cellStyle name="Normal 15 4 4" xfId="506" xr:uid="{04BDD783-29ED-4220-B19E-03A7E090E8EC}"/>
    <cellStyle name="Normal 15 4 4 2" xfId="1093" xr:uid="{24482802-D3A0-4AFD-9720-AF86F6402A80}"/>
    <cellStyle name="Normal 15 4 4 2 2" xfId="2258" xr:uid="{08FF0AE3-D87B-4C77-840B-C8C53FD89B87}"/>
    <cellStyle name="Normal 15 4 4 2 2 2" xfId="5753" xr:uid="{D74B0F68-E027-40AD-BC46-3776719F1E1A}"/>
    <cellStyle name="Normal 15 4 4 2 3" xfId="3423" xr:uid="{38EBA158-D9F1-4AD9-B424-20A04DEC9DD7}"/>
    <cellStyle name="Normal 15 4 4 2 3 2" xfId="6918" xr:uid="{BBFBB9BA-8558-444F-8193-E2B970A7151C}"/>
    <cellStyle name="Normal 15 4 4 2 4" xfId="4588" xr:uid="{7B5B2912-7444-4E72-9C97-58C3DB743978}"/>
    <cellStyle name="Normal 15 4 4 3" xfId="1675" xr:uid="{36469FEB-1127-4B82-83F2-BC644E2482F0}"/>
    <cellStyle name="Normal 15 4 4 3 2" xfId="5170" xr:uid="{797B6BC8-2BAE-4483-A648-41F602B855E9}"/>
    <cellStyle name="Normal 15 4 4 4" xfId="2840" xr:uid="{EFDE6DA5-B2BA-4E7F-86AD-F25D99428C9E}"/>
    <cellStyle name="Normal 15 4 4 4 2" xfId="6335" xr:uid="{DAD33EDE-6BA6-4790-B9A4-4CA334F6257F}"/>
    <cellStyle name="Normal 15 4 4 5" xfId="4005" xr:uid="{32F0745C-F251-493F-B7AD-EFD36D13E7BF}"/>
    <cellStyle name="Normal 15 4 5" xfId="661" xr:uid="{21FCC68A-3B9F-492D-AAEF-9E22385DB281}"/>
    <cellStyle name="Normal 15 4 5 2" xfId="1826" xr:uid="{E685E14F-5CB0-46D2-8CA8-BDFB4D941746}"/>
    <cellStyle name="Normal 15 4 5 2 2" xfId="5321" xr:uid="{7CA65CC7-A361-4931-82E0-6F15233842DC}"/>
    <cellStyle name="Normal 15 4 5 3" xfId="2991" xr:uid="{2FD83C57-B170-49DA-BB84-BC79DAD74BB8}"/>
    <cellStyle name="Normal 15 4 5 3 2" xfId="6486" xr:uid="{B2780612-8237-4378-8509-BFBC8726CFFB}"/>
    <cellStyle name="Normal 15 4 5 4" xfId="4156" xr:uid="{2F79388C-1725-4D42-8580-02F151A277B0}"/>
    <cellStyle name="Normal 15 4 6" xfId="1243" xr:uid="{78F60E85-F455-44B4-9B91-8332414D43F3}"/>
    <cellStyle name="Normal 15 4 6 2" xfId="4738" xr:uid="{75F10671-13AF-4B7F-9CDB-CFF767426992}"/>
    <cellStyle name="Normal 15 4 7" xfId="2408" xr:uid="{F520D133-D139-4C2C-9C30-E50E4245B217}"/>
    <cellStyle name="Normal 15 4 7 2" xfId="5903" xr:uid="{9C0EB3AC-D2E1-469F-A2CE-C6A7213609B7}"/>
    <cellStyle name="Normal 15 4 8" xfId="3573" xr:uid="{D66E6334-F3C6-46FA-A381-6C968A60029A}"/>
    <cellStyle name="Normal 15 5" xfId="122" xr:uid="{C76B6CF0-63CC-48F2-AF13-2FF71C17A553}"/>
    <cellStyle name="Normal 15 5 2" xfId="266" xr:uid="{F7A8E085-6820-4E28-BDB7-811DC515AFEA}"/>
    <cellStyle name="Normal 15 5 2 2" xfId="853" xr:uid="{4446AC3E-80D7-4647-B058-89BA8B4E85B1}"/>
    <cellStyle name="Normal 15 5 2 2 2" xfId="2018" xr:uid="{AC95B705-E333-4AAC-BE28-0723D8066B9F}"/>
    <cellStyle name="Normal 15 5 2 2 2 2" xfId="5513" xr:uid="{CDB08175-8772-40CC-98A1-93E575FCA5B9}"/>
    <cellStyle name="Normal 15 5 2 2 3" xfId="3183" xr:uid="{1AFF2A16-8D78-4A82-93F8-8EFCBE5526CD}"/>
    <cellStyle name="Normal 15 5 2 2 3 2" xfId="6678" xr:uid="{417FA473-E3FA-486E-8CCD-86BE0A65B31E}"/>
    <cellStyle name="Normal 15 5 2 2 4" xfId="4348" xr:uid="{316C67DE-64BA-4460-A912-1FAA2AD1E8E3}"/>
    <cellStyle name="Normal 15 5 2 3" xfId="1435" xr:uid="{EC49F339-4153-485F-9676-A01F2B76A76D}"/>
    <cellStyle name="Normal 15 5 2 3 2" xfId="4930" xr:uid="{54F90889-735F-4FCF-B22F-6C8EC0946E1E}"/>
    <cellStyle name="Normal 15 5 2 4" xfId="2600" xr:uid="{0E8FC01F-7925-45CA-9493-5553EF142936}"/>
    <cellStyle name="Normal 15 5 2 4 2" xfId="6095" xr:uid="{4E51E4FC-78C3-4907-B134-3BE4B63319BE}"/>
    <cellStyle name="Normal 15 5 2 5" xfId="3765" xr:uid="{4D895DC7-977B-4FA7-A307-FB0DCACD9309}"/>
    <cellStyle name="Normal 15 5 3" xfId="410" xr:uid="{A79AB56B-F432-459F-9ACB-FD9914114AF1}"/>
    <cellStyle name="Normal 15 5 3 2" xfId="997" xr:uid="{CE8F6A8A-47D2-4C5E-85B0-DDF2BE14BB74}"/>
    <cellStyle name="Normal 15 5 3 2 2" xfId="2162" xr:uid="{9D722C9C-1F24-40D6-BAF3-43479FAFF17F}"/>
    <cellStyle name="Normal 15 5 3 2 2 2" xfId="5657" xr:uid="{E1263CBD-2110-4435-8C4F-391CD33DFC6E}"/>
    <cellStyle name="Normal 15 5 3 2 3" xfId="3327" xr:uid="{79D50D26-BB29-48BB-9429-82D9CC105998}"/>
    <cellStyle name="Normal 15 5 3 2 3 2" xfId="6822" xr:uid="{AAE49D7B-F6B2-47C7-BE0D-2289C0AAEF8D}"/>
    <cellStyle name="Normal 15 5 3 2 4" xfId="4492" xr:uid="{61ACCD68-2AA6-4443-8869-D4772AFF9844}"/>
    <cellStyle name="Normal 15 5 3 3" xfId="1579" xr:uid="{F23BF76D-E574-4DC7-AB09-F3305B112ED7}"/>
    <cellStyle name="Normal 15 5 3 3 2" xfId="5074" xr:uid="{BADD957E-A166-4580-8DE8-21BA4269D3DF}"/>
    <cellStyle name="Normal 15 5 3 4" xfId="2744" xr:uid="{D9AD1403-B59E-4B5A-BD51-D7E42F8E8B11}"/>
    <cellStyle name="Normal 15 5 3 4 2" xfId="6239" xr:uid="{827FF92B-F75A-42C6-A8D5-42CBC39BC156}"/>
    <cellStyle name="Normal 15 5 3 5" xfId="3909" xr:uid="{0B065A50-7C73-4750-AACF-B8A4DCA25B07}"/>
    <cellStyle name="Normal 15 5 4" xfId="554" xr:uid="{FE9E0107-E95C-4D6A-8657-8E96074D2AF3}"/>
    <cellStyle name="Normal 15 5 4 2" xfId="1141" xr:uid="{752BF8EA-E1CD-4360-925E-26C5D300CA76}"/>
    <cellStyle name="Normal 15 5 4 2 2" xfId="2306" xr:uid="{E3DC2BFC-5F07-4807-8BE5-657BECF56FAE}"/>
    <cellStyle name="Normal 15 5 4 2 2 2" xfId="5801" xr:uid="{29F70072-CD32-4876-B589-E4FE95A77B54}"/>
    <cellStyle name="Normal 15 5 4 2 3" xfId="3471" xr:uid="{CFF5F0F1-6C21-46A2-8021-FD4CF6F9BF00}"/>
    <cellStyle name="Normal 15 5 4 2 3 2" xfId="6966" xr:uid="{0D3EAF5B-4D38-4895-8F20-5D4E44F7AD19}"/>
    <cellStyle name="Normal 15 5 4 2 4" xfId="4636" xr:uid="{CFBB052C-35A1-4006-A2CA-B5C0FBF1FC84}"/>
    <cellStyle name="Normal 15 5 4 3" xfId="1723" xr:uid="{46279F68-7A8F-465A-9F3D-534C72DFDAEE}"/>
    <cellStyle name="Normal 15 5 4 3 2" xfId="5218" xr:uid="{CE7A4D28-1848-4B62-96A2-F771E357CC86}"/>
    <cellStyle name="Normal 15 5 4 4" xfId="2888" xr:uid="{F8665024-9E8C-490E-9303-E37D14AD5315}"/>
    <cellStyle name="Normal 15 5 4 4 2" xfId="6383" xr:uid="{309E3E65-117A-4E93-999B-51E91DE26173}"/>
    <cellStyle name="Normal 15 5 4 5" xfId="4053" xr:uid="{BE862FCB-65B5-484B-A1E1-A7CD0798195E}"/>
    <cellStyle name="Normal 15 5 5" xfId="709" xr:uid="{CD6D99B9-D371-43AB-9545-01C0F8F3C38D}"/>
    <cellStyle name="Normal 15 5 5 2" xfId="1874" xr:uid="{C46E3098-BDEE-4094-A71D-45EFC9A3EEC2}"/>
    <cellStyle name="Normal 15 5 5 2 2" xfId="5369" xr:uid="{AE912AC2-D292-4F7F-A7CC-CCF60F18E4E3}"/>
    <cellStyle name="Normal 15 5 5 3" xfId="3039" xr:uid="{1420F4DE-7666-44FB-80D7-089DDC1599C5}"/>
    <cellStyle name="Normal 15 5 5 3 2" xfId="6534" xr:uid="{8542FC10-4941-450A-A119-33B37B5F2EEF}"/>
    <cellStyle name="Normal 15 5 5 4" xfId="4204" xr:uid="{B9469346-7929-425A-98B9-0A7C05D01130}"/>
    <cellStyle name="Normal 15 5 6" xfId="1291" xr:uid="{8B26DB8F-86CD-4028-85A7-B45B3C13FD6D}"/>
    <cellStyle name="Normal 15 5 6 2" xfId="4786" xr:uid="{D417D5E1-F746-44CE-9585-18CA927E4A0E}"/>
    <cellStyle name="Normal 15 5 7" xfId="2456" xr:uid="{B249FD58-8CCF-411E-B8F8-B3210FD15806}"/>
    <cellStyle name="Normal 15 5 7 2" xfId="5951" xr:uid="{584B2AA1-C96D-4EB7-8C7F-83CB6FB1138D}"/>
    <cellStyle name="Normal 15 5 8" xfId="3621" xr:uid="{A20588AC-8257-4265-A10F-0F5F7D70C907}"/>
    <cellStyle name="Normal 15 6" xfId="170" xr:uid="{73666F77-B303-4BA0-9A18-1443C5549155}"/>
    <cellStyle name="Normal 15 6 2" xfId="757" xr:uid="{4A16F150-4D09-46EE-9A4F-7C363AB67998}"/>
    <cellStyle name="Normal 15 6 2 2" xfId="1922" xr:uid="{8DDBE2C4-6404-40AE-9AB6-DD48972FA7DA}"/>
    <cellStyle name="Normal 15 6 2 2 2" xfId="5417" xr:uid="{C3D97FFE-A8F0-4B79-A6CD-81AEC84CDCB1}"/>
    <cellStyle name="Normal 15 6 2 3" xfId="3087" xr:uid="{1E525B12-3B1C-4595-87FF-BC214F77603B}"/>
    <cellStyle name="Normal 15 6 2 3 2" xfId="6582" xr:uid="{67C3E3EC-38AC-497F-B928-D940125E6981}"/>
    <cellStyle name="Normal 15 6 2 4" xfId="4252" xr:uid="{C002D09C-6C36-4185-806E-C4CA287D0A12}"/>
    <cellStyle name="Normal 15 6 3" xfId="1339" xr:uid="{C3B7E28C-413D-43D9-98D0-31E9682ED228}"/>
    <cellStyle name="Normal 15 6 3 2" xfId="4834" xr:uid="{2D43C8A1-5D8F-4B96-AD8C-B1AB9007BB5E}"/>
    <cellStyle name="Normal 15 6 4" xfId="2504" xr:uid="{503505DE-EDE8-4253-9D58-9CDC4FB3F53F}"/>
    <cellStyle name="Normal 15 6 4 2" xfId="5999" xr:uid="{B8A4F1F9-5B9E-490F-B779-D9B6D70F09E1}"/>
    <cellStyle name="Normal 15 6 5" xfId="3669" xr:uid="{E7A59D59-1ECF-42D8-AE22-E0DDE9524FFD}"/>
    <cellStyle name="Normal 15 7" xfId="314" xr:uid="{52AFCA20-E914-442F-A117-19C3B3B88DA4}"/>
    <cellStyle name="Normal 15 7 2" xfId="901" xr:uid="{56B94A6B-D96B-4A31-AEB9-17883663E73E}"/>
    <cellStyle name="Normal 15 7 2 2" xfId="2066" xr:uid="{CAEC13A1-1906-4D31-B43A-81F60B985430}"/>
    <cellStyle name="Normal 15 7 2 2 2" xfId="5561" xr:uid="{0D0BAEB4-90A2-4D5E-95A1-18017A2290F2}"/>
    <cellStyle name="Normal 15 7 2 3" xfId="3231" xr:uid="{00EBC425-0146-4F15-A7AC-F2E8D2102AB2}"/>
    <cellStyle name="Normal 15 7 2 3 2" xfId="6726" xr:uid="{2EE76B90-E566-4E83-8BD4-C81F7C12E5A3}"/>
    <cellStyle name="Normal 15 7 2 4" xfId="4396" xr:uid="{340027EF-051A-48EB-9620-FA6BF123805A}"/>
    <cellStyle name="Normal 15 7 3" xfId="1483" xr:uid="{E6FB596A-14D0-44EB-BF25-AA2442933671}"/>
    <cellStyle name="Normal 15 7 3 2" xfId="4978" xr:uid="{D3B6B8FC-A9C3-4921-B44E-97C5D6B5A443}"/>
    <cellStyle name="Normal 15 7 4" xfId="2648" xr:uid="{373F3A21-6A20-4BB4-BAC0-AB0405E173E8}"/>
    <cellStyle name="Normal 15 7 4 2" xfId="6143" xr:uid="{3008A519-F330-42AB-B1CE-AB23F68D84C9}"/>
    <cellStyle name="Normal 15 7 5" xfId="3813" xr:uid="{505466FA-0C86-4DFC-96FA-D25985ABF466}"/>
    <cellStyle name="Normal 15 8" xfId="458" xr:uid="{0D87DAAD-8585-40F0-97EC-54DF4A21C3AC}"/>
    <cellStyle name="Normal 15 8 2" xfId="1045" xr:uid="{4760FD80-04DF-483B-810D-ABE68D88715A}"/>
    <cellStyle name="Normal 15 8 2 2" xfId="2210" xr:uid="{272190CA-181B-44C4-A1EC-E753225A3747}"/>
    <cellStyle name="Normal 15 8 2 2 2" xfId="5705" xr:uid="{62F1143A-1A32-4480-9CF2-144B0F507FF8}"/>
    <cellStyle name="Normal 15 8 2 3" xfId="3375" xr:uid="{3C651AD9-41CF-494C-9711-13B070D8DD2B}"/>
    <cellStyle name="Normal 15 8 2 3 2" xfId="6870" xr:uid="{040741AC-DB5F-46F8-8BC9-52B96B5371BA}"/>
    <cellStyle name="Normal 15 8 2 4" xfId="4540" xr:uid="{7C247E35-2364-4598-B000-F26CE0FCA36A}"/>
    <cellStyle name="Normal 15 8 3" xfId="1627" xr:uid="{69420179-C38B-4DBD-B527-274603A2DDCB}"/>
    <cellStyle name="Normal 15 8 3 2" xfId="5122" xr:uid="{2755316E-F7AE-47D4-B84C-5978862901B9}"/>
    <cellStyle name="Normal 15 8 4" xfId="2792" xr:uid="{F5E4B411-ECE3-4583-B1A0-2F588718C680}"/>
    <cellStyle name="Normal 15 8 4 2" xfId="6287" xr:uid="{B5C87BAF-E0F2-4BF7-AC41-5C0D47965F59}"/>
    <cellStyle name="Normal 15 8 5" xfId="3957" xr:uid="{98450039-8CB1-4BD9-A30B-E1B9CCD077D7}"/>
    <cellStyle name="Normal 15 9" xfId="613" xr:uid="{6F2D9FEC-1695-4CBE-A28B-4F45B1E0D514}"/>
    <cellStyle name="Normal 15 9 2" xfId="1778" xr:uid="{2EDC30C1-BE29-4087-980E-66ED681F721B}"/>
    <cellStyle name="Normal 15 9 2 2" xfId="5273" xr:uid="{D33B1D99-5D70-494F-A805-ECA273F86D03}"/>
    <cellStyle name="Normal 15 9 3" xfId="2943" xr:uid="{8A31C0CF-B9C7-4B07-A396-B8D6E3C9E633}"/>
    <cellStyle name="Normal 15 9 3 2" xfId="6438" xr:uid="{3DF06F1D-6093-4761-9C9E-B0464B382788}"/>
    <cellStyle name="Normal 15 9 4" xfId="4108" xr:uid="{3A81E56D-C497-4886-A695-636752C0DF10}"/>
    <cellStyle name="Normal 16" xfId="591" xr:uid="{DFB00952-3CE3-4ABB-B86B-02E4BE4D926A}"/>
    <cellStyle name="Normal 16 2" xfId="1178" xr:uid="{7ABC3990-B5B8-4BBC-AF10-1D0426AFF56B}"/>
    <cellStyle name="Normal 16 2 2" xfId="2343" xr:uid="{1330DC98-E217-4432-AAE6-56209095069F}"/>
    <cellStyle name="Normal 16 2 2 2" xfId="5838" xr:uid="{06D56B1C-DC44-4269-BCEA-4B0D03D90A3D}"/>
    <cellStyle name="Normal 16 2 3" xfId="3508" xr:uid="{4F98862F-292D-435E-ADD6-162DFC9B9DD7}"/>
    <cellStyle name="Normal 16 2 3 2" xfId="7003" xr:uid="{BA0B7520-4F9A-4DA2-AF38-951AE7A70CEB}"/>
    <cellStyle name="Normal 16 2 4" xfId="4673" xr:uid="{3E176BD4-1474-4FEA-99F1-85BC17F0D9AA}"/>
    <cellStyle name="Normal 16 3" xfId="1760" xr:uid="{DB0DA512-7028-4F62-94C5-514AEF05B3A4}"/>
    <cellStyle name="Normal 16 3 2" xfId="5255" xr:uid="{365C9EB4-9E65-4109-9AF9-8A2BDCB4DA7D}"/>
    <cellStyle name="Normal 16 4" xfId="2925" xr:uid="{E92E2147-D51E-4F3A-B3DA-588AAF84F5BB}"/>
    <cellStyle name="Normal 16 4 2" xfId="6420" xr:uid="{FB303924-7AA7-4B92-AEE0-D2476292CC36}"/>
    <cellStyle name="Normal 16 5" xfId="4090" xr:uid="{9CA212CA-9C7D-454A-BD27-E36BB6EA9FCA}"/>
    <cellStyle name="Normal 17" xfId="601" xr:uid="{5E7846CF-3F89-4072-A503-80469244FCEE}"/>
    <cellStyle name="Normal 17 2" xfId="1766" xr:uid="{DB1D4268-F764-4337-A281-B3F91CAA725A}"/>
    <cellStyle name="Normal 17 2 2" xfId="5261" xr:uid="{B66BF82C-25D0-4990-8E9C-30A735CCB5EB}"/>
    <cellStyle name="Normal 17 3" xfId="2931" xr:uid="{DEE52CD1-2589-4D5E-BE74-32E0AC1EF6EF}"/>
    <cellStyle name="Normal 17 3 2" xfId="6426" xr:uid="{90A0D929-4109-4CC2-8848-6D1338A011C2}"/>
    <cellStyle name="Normal 17 4" xfId="4096" xr:uid="{354DD7E1-B5D6-4EB7-85C9-DC3B774D2729}"/>
    <cellStyle name="Normal 2" xfId="7" xr:uid="{00000000-0005-0000-0000-00001D000000}"/>
    <cellStyle name="Normal 2 2" xfId="36" xr:uid="{00000000-0005-0000-0000-00001E000000}"/>
    <cellStyle name="Normal 2_SOH" xfId="35" xr:uid="{00000000-0005-0000-0000-00001F000000}"/>
    <cellStyle name="Normal 3" xfId="4" xr:uid="{00000000-0005-0000-0000-000020000000}"/>
    <cellStyle name="Normal 3 4" xfId="594" xr:uid="{660DAA4A-1946-4EBC-A557-0189062D5AEE}"/>
    <cellStyle name="Normal 3 4 2" xfId="1181" xr:uid="{7E3B7B7B-B77B-4966-B628-55335A7FF83F}"/>
    <cellStyle name="Normal 3 4 2 2" xfId="2346" xr:uid="{3B09356C-7B41-4CB1-8B2E-B7E98DBF588D}"/>
    <cellStyle name="Normal 3 4 2 2 2" xfId="5841" xr:uid="{5E288160-B668-4623-ACC1-DA9577C4DA86}"/>
    <cellStyle name="Normal 3 4 2 3" xfId="3511" xr:uid="{CCC64E7C-63A0-48A2-A6E8-31784D4701DB}"/>
    <cellStyle name="Normal 3 4 2 3 2" xfId="7006" xr:uid="{F233B6DB-09EF-4FCC-A15F-8723675CE9C8}"/>
    <cellStyle name="Normal 3 4 2 4" xfId="4676" xr:uid="{3648F4B3-3C93-4138-B10B-C8CB9AAC5C86}"/>
    <cellStyle name="Normal 3 4 3" xfId="1763" xr:uid="{40BC8D87-E100-4018-8696-719DC5A5C021}"/>
    <cellStyle name="Normal 3 4 3 2" xfId="5258" xr:uid="{E35D0F09-23F7-4496-94CE-11D80E3DFF19}"/>
    <cellStyle name="Normal 3 4 4" xfId="2928" xr:uid="{F8036B76-41B0-4FCA-984B-455968ACB6F5}"/>
    <cellStyle name="Normal 3 4 4 2" xfId="6423" xr:uid="{87C8ED61-28AA-4B9F-A38A-CE441F8BA381}"/>
    <cellStyle name="Normal 3 4 5" xfId="4093" xr:uid="{B7F1C5AD-C5D2-4C7A-A9D7-E9537D9ECE1A}"/>
    <cellStyle name="Normal 4" xfId="5" xr:uid="{00000000-0005-0000-0000-000021000000}"/>
    <cellStyle name="Normal 4 10" xfId="1184" xr:uid="{E0358D4E-01E4-499A-9A1B-A14547DFBCB6}"/>
    <cellStyle name="Normal 4 10 2" xfId="4679" xr:uid="{15A54EE7-5456-47CE-BB4E-FB41A6E5DCB5}"/>
    <cellStyle name="Normal 4 11" xfId="2349" xr:uid="{532DC2E0-7628-4981-B869-67E0C67C1797}"/>
    <cellStyle name="Normal 4 11 2" xfId="5844" xr:uid="{8A42ECC3-C6DC-4AE4-91DF-E1AA93BEDF78}"/>
    <cellStyle name="Normal 4 12" xfId="3514" xr:uid="{E909D6DE-5262-4297-8DAE-05B23CBB655C}"/>
    <cellStyle name="Normal 4 2" xfId="20" xr:uid="{00000000-0005-0000-0000-000022000000}"/>
    <cellStyle name="Normal 4 2 10" xfId="2361" xr:uid="{E6049B52-62AE-4603-93EB-ECEC4E353EDE}"/>
    <cellStyle name="Normal 4 2 10 2" xfId="5856" xr:uid="{9157EA5B-29B7-4E88-B57E-F5AC95AF5976}"/>
    <cellStyle name="Normal 4 2 11" xfId="3526" xr:uid="{C3C4E831-5F9A-40EE-8621-B9FC116B1977}"/>
    <cellStyle name="Normal 4 2 2" xfId="51" xr:uid="{00000000-0005-0000-0000-000023000000}"/>
    <cellStyle name="Normal 4 2 2 10" xfId="3550" xr:uid="{3AD23EC9-845A-495A-8F34-77D53CF30A90}"/>
    <cellStyle name="Normal 4 2 2 2" xfId="99" xr:uid="{72C74F36-A5C5-482A-B4C1-B87A4217DC3E}"/>
    <cellStyle name="Normal 4 2 2 2 2" xfId="243" xr:uid="{F5543145-BD49-464E-8053-E332A536BA27}"/>
    <cellStyle name="Normal 4 2 2 2 2 2" xfId="830" xr:uid="{A334BB48-32AF-48D7-B029-D7E6626CDF0A}"/>
    <cellStyle name="Normal 4 2 2 2 2 2 2" xfId="1995" xr:uid="{C065B02B-9B8F-4641-9C11-D363F7D8BD8B}"/>
    <cellStyle name="Normal 4 2 2 2 2 2 2 2" xfId="5490" xr:uid="{1C4A8403-4C1F-4318-820D-47E76F939E81}"/>
    <cellStyle name="Normal 4 2 2 2 2 2 3" xfId="3160" xr:uid="{78F75A8F-803D-42C8-9DD8-177B8F6E8702}"/>
    <cellStyle name="Normal 4 2 2 2 2 2 3 2" xfId="6655" xr:uid="{A5E7F2B5-E255-442D-BE98-92ABD60CDFBC}"/>
    <cellStyle name="Normal 4 2 2 2 2 2 4" xfId="4325" xr:uid="{9824133F-2758-4BE6-95C6-E5194DAEC20A}"/>
    <cellStyle name="Normal 4 2 2 2 2 3" xfId="1412" xr:uid="{11ABEDE2-1CBD-4BD5-9879-C9988903C613}"/>
    <cellStyle name="Normal 4 2 2 2 2 3 2" xfId="4907" xr:uid="{AABBD45B-7E90-4453-9881-FC4ECA7D1F22}"/>
    <cellStyle name="Normal 4 2 2 2 2 4" xfId="2577" xr:uid="{6BB90BF3-EAFB-4120-BE96-8CF68AC9CF17}"/>
    <cellStyle name="Normal 4 2 2 2 2 4 2" xfId="6072" xr:uid="{DC3AE4A2-3AD9-4CB9-804B-5FCDF44CDB65}"/>
    <cellStyle name="Normal 4 2 2 2 2 5" xfId="3742" xr:uid="{803847F3-EE51-47B1-9240-F761AF19C5F8}"/>
    <cellStyle name="Normal 4 2 2 2 3" xfId="387" xr:uid="{A0C62EA5-A239-48A3-A529-EADF5D8A2E00}"/>
    <cellStyle name="Normal 4 2 2 2 3 2" xfId="974" xr:uid="{D7711674-2DD5-4CEB-A461-0DBDF4A04EBB}"/>
    <cellStyle name="Normal 4 2 2 2 3 2 2" xfId="2139" xr:uid="{CAEAB5F7-4C86-42DE-8EBB-D537C3FEF003}"/>
    <cellStyle name="Normal 4 2 2 2 3 2 2 2" xfId="5634" xr:uid="{9CCE74C5-D856-4BFB-97AE-BD59291C158B}"/>
    <cellStyle name="Normal 4 2 2 2 3 2 3" xfId="3304" xr:uid="{DAA5D8F2-3E02-4D53-895E-A1B8C32FFA9F}"/>
    <cellStyle name="Normal 4 2 2 2 3 2 3 2" xfId="6799" xr:uid="{9622398D-786D-4BEE-987A-BF81FCFF2B2F}"/>
    <cellStyle name="Normal 4 2 2 2 3 2 4" xfId="4469" xr:uid="{D327877F-97BC-4E02-A716-5A5E3D3E54EB}"/>
    <cellStyle name="Normal 4 2 2 2 3 3" xfId="1556" xr:uid="{7ACCC50B-F212-4C86-BCE1-E5306AC44496}"/>
    <cellStyle name="Normal 4 2 2 2 3 3 2" xfId="5051" xr:uid="{C374C85D-DED4-489A-88D9-52A262F45E9A}"/>
    <cellStyle name="Normal 4 2 2 2 3 4" xfId="2721" xr:uid="{3EFB9E21-2627-423C-B874-6517F8F2E9D4}"/>
    <cellStyle name="Normal 4 2 2 2 3 4 2" xfId="6216" xr:uid="{2EFC4254-F86E-46A3-B591-A59B47A13DBA}"/>
    <cellStyle name="Normal 4 2 2 2 3 5" xfId="3886" xr:uid="{DD9A1F2E-EFAE-4C35-B5D8-AC6A472C3211}"/>
    <cellStyle name="Normal 4 2 2 2 4" xfId="531" xr:uid="{274DC661-B049-4405-8205-821865F4D4F6}"/>
    <cellStyle name="Normal 4 2 2 2 4 2" xfId="1118" xr:uid="{A82A9EB3-D19F-405E-8AD9-672FF01B15E3}"/>
    <cellStyle name="Normal 4 2 2 2 4 2 2" xfId="2283" xr:uid="{D9F7D8BF-C8D8-4266-A08C-93847D96B5E2}"/>
    <cellStyle name="Normal 4 2 2 2 4 2 2 2" xfId="5778" xr:uid="{995926FE-5FD6-4C59-9373-3339F8A46F61}"/>
    <cellStyle name="Normal 4 2 2 2 4 2 3" xfId="3448" xr:uid="{44B1727D-6421-4100-84E4-FD6510C7B364}"/>
    <cellStyle name="Normal 4 2 2 2 4 2 3 2" xfId="6943" xr:uid="{D5FD7B08-1078-49B1-8EE7-B41CADF199D4}"/>
    <cellStyle name="Normal 4 2 2 2 4 2 4" xfId="4613" xr:uid="{0891FBD3-EF25-4B94-880C-1468AECF7A80}"/>
    <cellStyle name="Normal 4 2 2 2 4 3" xfId="1700" xr:uid="{C59E63C1-D7AD-4496-831C-30054A4E9DB0}"/>
    <cellStyle name="Normal 4 2 2 2 4 3 2" xfId="5195" xr:uid="{E632FDF0-11B2-405C-B95B-89216609C4D6}"/>
    <cellStyle name="Normal 4 2 2 2 4 4" xfId="2865" xr:uid="{63DBE738-F44A-40C3-99FF-86844D56618E}"/>
    <cellStyle name="Normal 4 2 2 2 4 4 2" xfId="6360" xr:uid="{F3E5CDDA-F41D-44E9-B762-B29B1B9E8D41}"/>
    <cellStyle name="Normal 4 2 2 2 4 5" xfId="4030" xr:uid="{3AB9ED40-EF6F-468F-96BE-31769B833A79}"/>
    <cellStyle name="Normal 4 2 2 2 5" xfId="686" xr:uid="{E8F81818-70AE-419F-AC51-149B2508D1A0}"/>
    <cellStyle name="Normal 4 2 2 2 5 2" xfId="1851" xr:uid="{3C5AFBB8-DAB9-47BB-A693-A24CAEFA280C}"/>
    <cellStyle name="Normal 4 2 2 2 5 2 2" xfId="5346" xr:uid="{377B163C-1C91-48A1-BBD1-D1ABA8A79DA2}"/>
    <cellStyle name="Normal 4 2 2 2 5 3" xfId="3016" xr:uid="{9E876B3D-A2AF-4682-B812-AB1446ABFB7B}"/>
    <cellStyle name="Normal 4 2 2 2 5 3 2" xfId="6511" xr:uid="{F145C7DB-3AB6-47A1-9261-C89CCF735926}"/>
    <cellStyle name="Normal 4 2 2 2 5 4" xfId="4181" xr:uid="{F67710B0-9E2D-4009-975F-FB2FBFB8D264}"/>
    <cellStyle name="Normal 4 2 2 2 6" xfId="1268" xr:uid="{08FEACDB-5D7A-4512-8A5D-02A29D3592E7}"/>
    <cellStyle name="Normal 4 2 2 2 6 2" xfId="4763" xr:uid="{E3735E00-13FE-4983-A073-367A92E5DD7A}"/>
    <cellStyle name="Normal 4 2 2 2 7" xfId="2433" xr:uid="{2446E162-4D7B-4C80-979E-1AD9D5FCBD74}"/>
    <cellStyle name="Normal 4 2 2 2 7 2" xfId="5928" xr:uid="{C74DDA50-3457-48BA-803C-0DB809DF37E9}"/>
    <cellStyle name="Normal 4 2 2 2 8" xfId="3598" xr:uid="{A58DE683-930E-4B8D-9DED-F5AA628ED55C}"/>
    <cellStyle name="Normal 4 2 2 3" xfId="147" xr:uid="{9D8A8DA6-614B-47DC-AAC4-A98B426220FA}"/>
    <cellStyle name="Normal 4 2 2 3 2" xfId="291" xr:uid="{0C1C1042-E1DE-455F-89D7-A4AE791CC3F5}"/>
    <cellStyle name="Normal 4 2 2 3 2 2" xfId="878" xr:uid="{338FE180-CD91-4944-8F9F-7D3499F734E0}"/>
    <cellStyle name="Normal 4 2 2 3 2 2 2" xfId="2043" xr:uid="{D4A2CB0B-FE8D-41BF-95BF-164564F7C451}"/>
    <cellStyle name="Normal 4 2 2 3 2 2 2 2" xfId="5538" xr:uid="{D0F985BA-6AC1-4221-98C6-FB3E55FAB29E}"/>
    <cellStyle name="Normal 4 2 2 3 2 2 3" xfId="3208" xr:uid="{0E9551C0-A5A1-4F02-B160-6601ACF3C4A8}"/>
    <cellStyle name="Normal 4 2 2 3 2 2 3 2" xfId="6703" xr:uid="{9B35EF5E-3EC8-4D77-8B8C-E66C49E25D2B}"/>
    <cellStyle name="Normal 4 2 2 3 2 2 4" xfId="4373" xr:uid="{60F641E2-C542-48C9-8646-5783289004A8}"/>
    <cellStyle name="Normal 4 2 2 3 2 3" xfId="1460" xr:uid="{0FBB18DD-F9BE-4E73-B386-6934076EF520}"/>
    <cellStyle name="Normal 4 2 2 3 2 3 2" xfId="4955" xr:uid="{6FAECB07-C4CD-461D-84B6-3E1581C1667A}"/>
    <cellStyle name="Normal 4 2 2 3 2 4" xfId="2625" xr:uid="{95D73CC0-8EDB-43B6-9BDA-BB9231AE7E2A}"/>
    <cellStyle name="Normal 4 2 2 3 2 4 2" xfId="6120" xr:uid="{8B64971F-D2D3-4706-A36E-EF1F51DF1C10}"/>
    <cellStyle name="Normal 4 2 2 3 2 5" xfId="3790" xr:uid="{3BE339A1-7B9C-4EA7-AEFB-C05F40B80697}"/>
    <cellStyle name="Normal 4 2 2 3 3" xfId="435" xr:uid="{EAE804AE-2A03-4E66-B2DC-6E0ACAF11930}"/>
    <cellStyle name="Normal 4 2 2 3 3 2" xfId="1022" xr:uid="{E1C564EE-FD7F-48DB-8D40-3120B8964BC5}"/>
    <cellStyle name="Normal 4 2 2 3 3 2 2" xfId="2187" xr:uid="{5F12F282-7A9C-490A-AF51-15482CC837E0}"/>
    <cellStyle name="Normal 4 2 2 3 3 2 2 2" xfId="5682" xr:uid="{A427A405-28FD-44B7-9FDF-AF358C9D1BBC}"/>
    <cellStyle name="Normal 4 2 2 3 3 2 3" xfId="3352" xr:uid="{9CBD5191-54B0-4829-8111-1129ABCA84FC}"/>
    <cellStyle name="Normal 4 2 2 3 3 2 3 2" xfId="6847" xr:uid="{09E0561C-7EE9-4818-859E-24C7ACDB08FF}"/>
    <cellStyle name="Normal 4 2 2 3 3 2 4" xfId="4517" xr:uid="{3481D004-612C-4E77-849E-793221CE2544}"/>
    <cellStyle name="Normal 4 2 2 3 3 3" xfId="1604" xr:uid="{654EF1CB-7A92-4659-A40E-E85FE8C1E6F4}"/>
    <cellStyle name="Normal 4 2 2 3 3 3 2" xfId="5099" xr:uid="{66D29001-99BC-45E9-9EAC-D406F21F4E99}"/>
    <cellStyle name="Normal 4 2 2 3 3 4" xfId="2769" xr:uid="{3A5E06B3-0FAB-4E26-9573-4762E8ED0160}"/>
    <cellStyle name="Normal 4 2 2 3 3 4 2" xfId="6264" xr:uid="{B3672F7B-1FC8-46D9-ADF1-8F9064BCD415}"/>
    <cellStyle name="Normal 4 2 2 3 3 5" xfId="3934" xr:uid="{2242BF04-796A-4595-8AAE-564AB0AE4369}"/>
    <cellStyle name="Normal 4 2 2 3 4" xfId="579" xr:uid="{128601BF-C221-4247-A2EF-C9651027B49F}"/>
    <cellStyle name="Normal 4 2 2 3 4 2" xfId="1166" xr:uid="{88FC39D2-5102-492F-8EC3-DE66C7F0D0A1}"/>
    <cellStyle name="Normal 4 2 2 3 4 2 2" xfId="2331" xr:uid="{B296C2B7-C05F-4DAE-BD38-CEFC7618D1FC}"/>
    <cellStyle name="Normal 4 2 2 3 4 2 2 2" xfId="5826" xr:uid="{B1023D20-7BFE-4D2E-856D-A17A5859147B}"/>
    <cellStyle name="Normal 4 2 2 3 4 2 3" xfId="3496" xr:uid="{412F3217-5C45-4C40-BB48-F9F2D299D0C2}"/>
    <cellStyle name="Normal 4 2 2 3 4 2 3 2" xfId="6991" xr:uid="{9166E117-BD93-4548-A850-4997A68E242A}"/>
    <cellStyle name="Normal 4 2 2 3 4 2 4" xfId="4661" xr:uid="{FC7AA6A5-3722-4FD4-8D23-587171553DAF}"/>
    <cellStyle name="Normal 4 2 2 3 4 3" xfId="1748" xr:uid="{7ED03812-2442-479E-91ED-8AC41FD8228D}"/>
    <cellStyle name="Normal 4 2 2 3 4 3 2" xfId="5243" xr:uid="{457C1565-4226-4827-AE33-61DBCE07426F}"/>
    <cellStyle name="Normal 4 2 2 3 4 4" xfId="2913" xr:uid="{8904B6C3-509C-4A53-9EBF-B6247AA53DC2}"/>
    <cellStyle name="Normal 4 2 2 3 4 4 2" xfId="6408" xr:uid="{972BBE6D-D511-47DB-BA26-A29676F264AD}"/>
    <cellStyle name="Normal 4 2 2 3 4 5" xfId="4078" xr:uid="{5C340B23-B46C-4272-9633-C5A48A575E5A}"/>
    <cellStyle name="Normal 4 2 2 3 5" xfId="734" xr:uid="{4FF25AF6-FD24-4024-82BF-7B158C2605A3}"/>
    <cellStyle name="Normal 4 2 2 3 5 2" xfId="1899" xr:uid="{02845AAD-5291-4B21-AF11-2AD165769A38}"/>
    <cellStyle name="Normal 4 2 2 3 5 2 2" xfId="5394" xr:uid="{DED9EDA0-35B2-4D18-BFF7-AF4E6887A9EF}"/>
    <cellStyle name="Normal 4 2 2 3 5 3" xfId="3064" xr:uid="{0A993EE3-E5AC-4167-A152-1573CD47B74F}"/>
    <cellStyle name="Normal 4 2 2 3 5 3 2" xfId="6559" xr:uid="{9987E36F-A663-446E-9FE2-CE556159CC3E}"/>
    <cellStyle name="Normal 4 2 2 3 5 4" xfId="4229" xr:uid="{17382C84-1E5E-4539-9FFE-6722A15BA581}"/>
    <cellStyle name="Normal 4 2 2 3 6" xfId="1316" xr:uid="{09215786-D202-4477-8C09-21372C81F861}"/>
    <cellStyle name="Normal 4 2 2 3 6 2" xfId="4811" xr:uid="{AA7714D5-28B0-4E86-BF0A-B36F82CBFB4B}"/>
    <cellStyle name="Normal 4 2 2 3 7" xfId="2481" xr:uid="{81571CE6-B76A-4251-9ADF-B6D0CFCC4574}"/>
    <cellStyle name="Normal 4 2 2 3 7 2" xfId="5976" xr:uid="{8E0D3538-3EED-43CC-BB84-CE28631776E3}"/>
    <cellStyle name="Normal 4 2 2 3 8" xfId="3646" xr:uid="{108230A9-C7B5-4EBD-83BD-70EFF24C69B0}"/>
    <cellStyle name="Normal 4 2 2 4" xfId="195" xr:uid="{0E7F16B5-34FA-48AD-A4F6-52A7A39D3251}"/>
    <cellStyle name="Normal 4 2 2 4 2" xfId="782" xr:uid="{90A3B109-C89D-470F-9AEA-5ADF9DAF6A48}"/>
    <cellStyle name="Normal 4 2 2 4 2 2" xfId="1947" xr:uid="{598C7A40-17B2-494E-B7A5-42E46EF7760B}"/>
    <cellStyle name="Normal 4 2 2 4 2 2 2" xfId="5442" xr:uid="{A748E913-D1B7-4C7F-BDDE-E12EC0865033}"/>
    <cellStyle name="Normal 4 2 2 4 2 3" xfId="3112" xr:uid="{2CCF1832-4C33-476D-91F1-8BC6EF2D6A38}"/>
    <cellStyle name="Normal 4 2 2 4 2 3 2" xfId="6607" xr:uid="{EA5D39B3-E31C-4D7B-8FAF-B1847F9C1A02}"/>
    <cellStyle name="Normal 4 2 2 4 2 4" xfId="4277" xr:uid="{A00E57D5-E496-464A-BEF0-7C2AD601D922}"/>
    <cellStyle name="Normal 4 2 2 4 3" xfId="1364" xr:uid="{B8F902BD-1814-4ED9-8E9D-B0B02BC4A502}"/>
    <cellStyle name="Normal 4 2 2 4 3 2" xfId="4859" xr:uid="{AFEDB457-B0CD-4BF0-8A86-67A7EC095527}"/>
    <cellStyle name="Normal 4 2 2 4 4" xfId="2529" xr:uid="{FBCC8A24-1597-42C1-85BF-6F52EC88039C}"/>
    <cellStyle name="Normal 4 2 2 4 4 2" xfId="6024" xr:uid="{80D90A11-821B-4109-A083-341DD9E56E9A}"/>
    <cellStyle name="Normal 4 2 2 4 5" xfId="3694" xr:uid="{EB072CCD-FEBE-43C7-9F0E-39912CF853D3}"/>
    <cellStyle name="Normal 4 2 2 5" xfId="339" xr:uid="{28FBCDCD-E0D2-46B5-B078-C12303C8B944}"/>
    <cellStyle name="Normal 4 2 2 5 2" xfId="926" xr:uid="{C5E0F436-A648-445D-B826-71B3DDEB3162}"/>
    <cellStyle name="Normal 4 2 2 5 2 2" xfId="2091" xr:uid="{8A5F719C-0285-40E5-BB87-EF4E240050B3}"/>
    <cellStyle name="Normal 4 2 2 5 2 2 2" xfId="5586" xr:uid="{3019EFD5-4EC0-41F0-8E30-2AA780B032A3}"/>
    <cellStyle name="Normal 4 2 2 5 2 3" xfId="3256" xr:uid="{5BDCBE63-9777-43E1-969A-0C1DB7A07F74}"/>
    <cellStyle name="Normal 4 2 2 5 2 3 2" xfId="6751" xr:uid="{B690B8DC-3843-4793-A3B2-8F2CF272BE4D}"/>
    <cellStyle name="Normal 4 2 2 5 2 4" xfId="4421" xr:uid="{BC3E85B5-46FD-49C2-91CF-C6C50ECB1812}"/>
    <cellStyle name="Normal 4 2 2 5 3" xfId="1508" xr:uid="{2F63982D-ADFE-4EFA-AEBD-46E91D6EDD6C}"/>
    <cellStyle name="Normal 4 2 2 5 3 2" xfId="5003" xr:uid="{392AF3EC-0366-4ECE-B2FD-89AF41B5331B}"/>
    <cellStyle name="Normal 4 2 2 5 4" xfId="2673" xr:uid="{52A23293-7D89-49D4-A8C9-9B225B4ABA0A}"/>
    <cellStyle name="Normal 4 2 2 5 4 2" xfId="6168" xr:uid="{BD9C75FA-4ABF-4180-96EF-B615B99B0FF3}"/>
    <cellStyle name="Normal 4 2 2 5 5" xfId="3838" xr:uid="{08B019AD-53D3-4C3E-848B-A70EF322367E}"/>
    <cellStyle name="Normal 4 2 2 6" xfId="483" xr:uid="{81EA8F45-46E0-430B-B849-124B7EBE4E28}"/>
    <cellStyle name="Normal 4 2 2 6 2" xfId="1070" xr:uid="{4BAA1874-F1EB-4130-8BA2-D53974EE3F32}"/>
    <cellStyle name="Normal 4 2 2 6 2 2" xfId="2235" xr:uid="{92C5510A-0BB3-4CB5-B911-778ED01202DC}"/>
    <cellStyle name="Normal 4 2 2 6 2 2 2" xfId="5730" xr:uid="{B50398CF-64A5-4EE4-B4BF-226EBB5AAF13}"/>
    <cellStyle name="Normal 4 2 2 6 2 3" xfId="3400" xr:uid="{54FE6B39-B288-4573-8DDB-B4F9CC585B53}"/>
    <cellStyle name="Normal 4 2 2 6 2 3 2" xfId="6895" xr:uid="{8BE02CCC-C4B2-4C1F-B1AE-4F3641DC81E2}"/>
    <cellStyle name="Normal 4 2 2 6 2 4" xfId="4565" xr:uid="{5AABDC70-27B6-4C5E-919F-0FA70CFB5A70}"/>
    <cellStyle name="Normal 4 2 2 6 3" xfId="1652" xr:uid="{C7D958B5-BAC9-468D-AD3F-B67DDA7FE4C3}"/>
    <cellStyle name="Normal 4 2 2 6 3 2" xfId="5147" xr:uid="{F74AFC18-96E3-4209-9FFF-92F1A51D0C1F}"/>
    <cellStyle name="Normal 4 2 2 6 4" xfId="2817" xr:uid="{6AACB74E-F67A-4D6B-8D6D-C7F77715A955}"/>
    <cellStyle name="Normal 4 2 2 6 4 2" xfId="6312" xr:uid="{57EEF824-B5EE-4CFA-B8C1-A4CB45C6B76B}"/>
    <cellStyle name="Normal 4 2 2 6 5" xfId="3982" xr:uid="{33C3C798-E35C-4205-994D-5BAF0F2BB396}"/>
    <cellStyle name="Normal 4 2 2 7" xfId="638" xr:uid="{652BEF41-3102-4B76-A9FA-E9656F20F3DC}"/>
    <cellStyle name="Normal 4 2 2 7 2" xfId="1803" xr:uid="{016D525B-AD62-4860-BAB9-08CB0CF7C21D}"/>
    <cellStyle name="Normal 4 2 2 7 2 2" xfId="5298" xr:uid="{5AB1207E-FAC4-4EC8-8F55-5BF1B847E563}"/>
    <cellStyle name="Normal 4 2 2 7 3" xfId="2968" xr:uid="{D7B9686B-AC59-4C95-9435-D91483F64500}"/>
    <cellStyle name="Normal 4 2 2 7 3 2" xfId="6463" xr:uid="{3E9AB606-1B7B-43EC-A076-007441A70EB7}"/>
    <cellStyle name="Normal 4 2 2 7 4" xfId="4133" xr:uid="{A7896BDF-D36F-4675-B461-FCE3F1DB535D}"/>
    <cellStyle name="Normal 4 2 2 8" xfId="1220" xr:uid="{91E70B17-E087-4D57-AC3C-54BBE029ECCD}"/>
    <cellStyle name="Normal 4 2 2 8 2" xfId="4715" xr:uid="{04FA2728-1388-4EE9-B934-E52B40114EEB}"/>
    <cellStyle name="Normal 4 2 2 9" xfId="2385" xr:uid="{3C486393-2E56-4066-AE8B-BE547FF4B76E}"/>
    <cellStyle name="Normal 4 2 2 9 2" xfId="5880" xr:uid="{226BF5DE-9595-4A8E-BB9C-3791EFE3422D}"/>
    <cellStyle name="Normal 4 2 3" xfId="75" xr:uid="{DCC10967-3DBF-42A9-8637-8590F31ABBE0}"/>
    <cellStyle name="Normal 4 2 3 2" xfId="219" xr:uid="{42F7B953-37D4-48DD-B89B-A1266DE30F1B}"/>
    <cellStyle name="Normal 4 2 3 2 2" xfId="806" xr:uid="{EE169F06-FA11-4CE3-B9C3-D98E48CC8696}"/>
    <cellStyle name="Normal 4 2 3 2 2 2" xfId="1971" xr:uid="{3B140D47-B154-4F93-BD84-0A75441ECB14}"/>
    <cellStyle name="Normal 4 2 3 2 2 2 2" xfId="5466" xr:uid="{245256C1-9D74-4CA6-8149-35126ED39F77}"/>
    <cellStyle name="Normal 4 2 3 2 2 3" xfId="3136" xr:uid="{577E29E3-C5C8-4D30-877F-BC2856568E59}"/>
    <cellStyle name="Normal 4 2 3 2 2 3 2" xfId="6631" xr:uid="{478F7957-F238-4CFC-BEC9-4701164229F5}"/>
    <cellStyle name="Normal 4 2 3 2 2 4" xfId="4301" xr:uid="{EB8183C0-EE0E-428D-A405-DA1C9AD8625D}"/>
    <cellStyle name="Normal 4 2 3 2 3" xfId="1388" xr:uid="{CA1328A8-8A1B-4A31-BE37-2C80AE1601D5}"/>
    <cellStyle name="Normal 4 2 3 2 3 2" xfId="4883" xr:uid="{B2470800-B368-4B73-9DDB-358B2DEBB8BD}"/>
    <cellStyle name="Normal 4 2 3 2 4" xfId="2553" xr:uid="{EC01F943-3074-497C-B7EE-5097568D94FF}"/>
    <cellStyle name="Normal 4 2 3 2 4 2" xfId="6048" xr:uid="{867203EF-4712-484F-B719-B7D944F5F375}"/>
    <cellStyle name="Normal 4 2 3 2 5" xfId="3718" xr:uid="{8A9AE153-FC5D-4468-82E0-77CF916965C9}"/>
    <cellStyle name="Normal 4 2 3 3" xfId="363" xr:uid="{0AE1483F-D95F-4C8E-B5C9-E8AC52B499CB}"/>
    <cellStyle name="Normal 4 2 3 3 2" xfId="950" xr:uid="{0B1CAD5C-3F39-48D1-83FC-8F015C6B5CDC}"/>
    <cellStyle name="Normal 4 2 3 3 2 2" xfId="2115" xr:uid="{D104F81B-5698-460C-98F6-5708BAB9F024}"/>
    <cellStyle name="Normal 4 2 3 3 2 2 2" xfId="5610" xr:uid="{2493B1F1-5CAB-4C3C-A22D-8CE4CDE47B61}"/>
    <cellStyle name="Normal 4 2 3 3 2 3" xfId="3280" xr:uid="{D8699476-A148-4DA5-8402-68D1608098CD}"/>
    <cellStyle name="Normal 4 2 3 3 2 3 2" xfId="6775" xr:uid="{18693F50-521B-4D8D-BB68-E62B4E762790}"/>
    <cellStyle name="Normal 4 2 3 3 2 4" xfId="4445" xr:uid="{3CF40EFA-8E6A-49AF-A2AA-6A8E9D4C4D2B}"/>
    <cellStyle name="Normal 4 2 3 3 3" xfId="1532" xr:uid="{8D417CAB-B031-49F1-9A54-EFEDC9BA2861}"/>
    <cellStyle name="Normal 4 2 3 3 3 2" xfId="5027" xr:uid="{C0C236BE-A79B-4DCB-96E8-1ADC38DA2A3A}"/>
    <cellStyle name="Normal 4 2 3 3 4" xfId="2697" xr:uid="{A93A9726-5D53-40B4-A1DE-026218CD07AD}"/>
    <cellStyle name="Normal 4 2 3 3 4 2" xfId="6192" xr:uid="{CCDA9DE6-879A-4A2C-B5FE-306FC3040340}"/>
    <cellStyle name="Normal 4 2 3 3 5" xfId="3862" xr:uid="{DADD935F-8129-4BC4-8206-A76B7EE8B63B}"/>
    <cellStyle name="Normal 4 2 3 4" xfId="507" xr:uid="{0A637BD2-DBAD-46A5-83F9-E2F2CBB00ECC}"/>
    <cellStyle name="Normal 4 2 3 4 2" xfId="1094" xr:uid="{D684325C-7504-4B3B-BFCE-1201AF813759}"/>
    <cellStyle name="Normal 4 2 3 4 2 2" xfId="2259" xr:uid="{81662699-0205-4A37-92EF-44A201617CDC}"/>
    <cellStyle name="Normal 4 2 3 4 2 2 2" xfId="5754" xr:uid="{55793CA4-4EF4-45E0-8ABC-9842955514A6}"/>
    <cellStyle name="Normal 4 2 3 4 2 3" xfId="3424" xr:uid="{FFA01E5B-EA71-451D-B3C8-13FF291EA81F}"/>
    <cellStyle name="Normal 4 2 3 4 2 3 2" xfId="6919" xr:uid="{28E8BE1B-5FD7-4FAE-9E53-41B748089E67}"/>
    <cellStyle name="Normal 4 2 3 4 2 4" xfId="4589" xr:uid="{075F08DB-28BB-43B3-B58B-C473E5ED4E5F}"/>
    <cellStyle name="Normal 4 2 3 4 3" xfId="1676" xr:uid="{0D81C35D-BAD8-4A08-AC0D-8645B9ECE51E}"/>
    <cellStyle name="Normal 4 2 3 4 3 2" xfId="5171" xr:uid="{67C9C974-835F-4BE7-9B14-406179763BF8}"/>
    <cellStyle name="Normal 4 2 3 4 4" xfId="2841" xr:uid="{226D0387-4F32-480F-AFBC-F95723BCB740}"/>
    <cellStyle name="Normal 4 2 3 4 4 2" xfId="6336" xr:uid="{A20D6BC9-8A76-4076-8284-2A71BE2FD4D0}"/>
    <cellStyle name="Normal 4 2 3 4 5" xfId="4006" xr:uid="{541D696F-D998-41FD-9631-BE18FEA7CA2B}"/>
    <cellStyle name="Normal 4 2 3 5" xfId="662" xr:uid="{5427EAE4-5E4D-4DDF-81AB-4211B8B571DE}"/>
    <cellStyle name="Normal 4 2 3 5 2" xfId="1827" xr:uid="{074EC5EA-439F-4F7B-81DC-79965DF75134}"/>
    <cellStyle name="Normal 4 2 3 5 2 2" xfId="5322" xr:uid="{C6A3B3B9-D09C-4F10-8713-5890E5367CD9}"/>
    <cellStyle name="Normal 4 2 3 5 3" xfId="2992" xr:uid="{42E5F9EA-861D-4917-969E-22DB2CA094A4}"/>
    <cellStyle name="Normal 4 2 3 5 3 2" xfId="6487" xr:uid="{CF9E5BA6-5857-4D5D-A4D8-4390B968668F}"/>
    <cellStyle name="Normal 4 2 3 5 4" xfId="4157" xr:uid="{E235E2F8-3A5B-4EE2-838E-3B4EBD5D8BE9}"/>
    <cellStyle name="Normal 4 2 3 6" xfId="1244" xr:uid="{FCFB8242-F147-45DC-A229-F7B898F16CBF}"/>
    <cellStyle name="Normal 4 2 3 6 2" xfId="4739" xr:uid="{E21EB9D0-1D1A-40B1-8821-5D447115B501}"/>
    <cellStyle name="Normal 4 2 3 7" xfId="2409" xr:uid="{37BC55AF-9064-41DF-814D-4C978135636E}"/>
    <cellStyle name="Normal 4 2 3 7 2" xfId="5904" xr:uid="{239D3BD8-D3EF-4818-9D8C-58F595B5C17B}"/>
    <cellStyle name="Normal 4 2 3 8" xfId="3574" xr:uid="{C7A99A5B-7FB1-4543-BE7D-CF1F94900213}"/>
    <cellStyle name="Normal 4 2 4" xfId="123" xr:uid="{0B806B74-EB5D-42CC-B54C-BCD6D0765773}"/>
    <cellStyle name="Normal 4 2 4 2" xfId="267" xr:uid="{4ABDD891-51E9-4471-B134-363E185A52DA}"/>
    <cellStyle name="Normal 4 2 4 2 2" xfId="854" xr:uid="{6757D55D-7090-4627-998E-B5B4E5E3B4D9}"/>
    <cellStyle name="Normal 4 2 4 2 2 2" xfId="2019" xr:uid="{4C24D245-20F0-4A55-BEF8-07F865DD0515}"/>
    <cellStyle name="Normal 4 2 4 2 2 2 2" xfId="5514" xr:uid="{357445E5-9115-4A2B-BF61-4527465686A2}"/>
    <cellStyle name="Normal 4 2 4 2 2 3" xfId="3184" xr:uid="{88E49CA8-5FDA-4F25-A2C3-8D545CA3B004}"/>
    <cellStyle name="Normal 4 2 4 2 2 3 2" xfId="6679" xr:uid="{A5E8CF78-B0F3-46BF-A485-A8AA0CEAF336}"/>
    <cellStyle name="Normal 4 2 4 2 2 4" xfId="4349" xr:uid="{E54C0D4E-4632-4FF8-8173-48A94A2F5D0A}"/>
    <cellStyle name="Normal 4 2 4 2 3" xfId="1436" xr:uid="{0B2CA308-16AA-4B4E-887A-AC2BD1C6FAA4}"/>
    <cellStyle name="Normal 4 2 4 2 3 2" xfId="4931" xr:uid="{15FC18B9-78D9-4F03-8CFB-A5C29206D75F}"/>
    <cellStyle name="Normal 4 2 4 2 4" xfId="2601" xr:uid="{0BA1794D-38BD-47D4-B625-F08933A37AD0}"/>
    <cellStyle name="Normal 4 2 4 2 4 2" xfId="6096" xr:uid="{1A228E47-0605-4167-8479-65FDC7096DB2}"/>
    <cellStyle name="Normal 4 2 4 2 5" xfId="3766" xr:uid="{BE416040-8D1C-4E1A-901E-CA1FA1C593A0}"/>
    <cellStyle name="Normal 4 2 4 3" xfId="411" xr:uid="{24485C6D-8533-433C-9EF7-EBCEDF25A021}"/>
    <cellStyle name="Normal 4 2 4 3 2" xfId="998" xr:uid="{A915F72F-37EE-437B-AB36-0B8977FCA1EE}"/>
    <cellStyle name="Normal 4 2 4 3 2 2" xfId="2163" xr:uid="{79CAFCF0-3D80-4FB2-8A12-5DE55EF9A130}"/>
    <cellStyle name="Normal 4 2 4 3 2 2 2" xfId="5658" xr:uid="{D41E37FC-7015-4B35-900D-1295419C5023}"/>
    <cellStyle name="Normal 4 2 4 3 2 3" xfId="3328" xr:uid="{F25DB424-D0AC-4424-A17D-841933B27F70}"/>
    <cellStyle name="Normal 4 2 4 3 2 3 2" xfId="6823" xr:uid="{09A96449-0B4A-40FD-8A57-F0560C1AD53E}"/>
    <cellStyle name="Normal 4 2 4 3 2 4" xfId="4493" xr:uid="{D9ABBAE2-7248-40D1-8F8F-BB1018B12AC7}"/>
    <cellStyle name="Normal 4 2 4 3 3" xfId="1580" xr:uid="{79A9210B-4A41-4C71-B63F-A7A8B4F4929E}"/>
    <cellStyle name="Normal 4 2 4 3 3 2" xfId="5075" xr:uid="{254248A8-C5DB-42B5-9456-AA9AB7AD5A9B}"/>
    <cellStyle name="Normal 4 2 4 3 4" xfId="2745" xr:uid="{0D97BBC4-1BF2-4E5E-949E-AA2AD531B4DB}"/>
    <cellStyle name="Normal 4 2 4 3 4 2" xfId="6240" xr:uid="{925857D4-6B2B-4409-BA10-AA06735FE5D5}"/>
    <cellStyle name="Normal 4 2 4 3 5" xfId="3910" xr:uid="{36056B62-36AD-4CD2-9062-D07AD3451E03}"/>
    <cellStyle name="Normal 4 2 4 4" xfId="555" xr:uid="{BB78C071-8447-4269-8ADA-5BB92D1BCDBB}"/>
    <cellStyle name="Normal 4 2 4 4 2" xfId="1142" xr:uid="{BBEA9586-2191-42C5-9C9C-01E454C58A08}"/>
    <cellStyle name="Normal 4 2 4 4 2 2" xfId="2307" xr:uid="{63126622-8BC8-445A-812F-975AA8B27ED8}"/>
    <cellStyle name="Normal 4 2 4 4 2 2 2" xfId="5802" xr:uid="{7F1BC026-BA6B-4B2F-81EB-3834D24DF3AF}"/>
    <cellStyle name="Normal 4 2 4 4 2 3" xfId="3472" xr:uid="{E4144E33-27DA-4B1C-AF7E-8BF5D6038268}"/>
    <cellStyle name="Normal 4 2 4 4 2 3 2" xfId="6967" xr:uid="{BEE875CB-C896-4179-8CD9-563C5280141B}"/>
    <cellStyle name="Normal 4 2 4 4 2 4" xfId="4637" xr:uid="{A7BB337D-1EFE-47F6-BA32-B45FB7BF6816}"/>
    <cellStyle name="Normal 4 2 4 4 3" xfId="1724" xr:uid="{84AF5830-17B7-4E30-A0FD-C8D8C776CA80}"/>
    <cellStyle name="Normal 4 2 4 4 3 2" xfId="5219" xr:uid="{C4AE336C-039F-49F9-A380-F4D45DB3F77D}"/>
    <cellStyle name="Normal 4 2 4 4 4" xfId="2889" xr:uid="{2AA9FF72-8FEF-4E68-87BA-ED233792206C}"/>
    <cellStyle name="Normal 4 2 4 4 4 2" xfId="6384" xr:uid="{5CDA2705-9550-4ED6-8D3E-2D11D4979884}"/>
    <cellStyle name="Normal 4 2 4 4 5" xfId="4054" xr:uid="{BA11F200-387F-4EC9-9DA0-51E258666880}"/>
    <cellStyle name="Normal 4 2 4 5" xfId="710" xr:uid="{46D284D5-D3FD-4F77-978B-FB767EFF4EF6}"/>
    <cellStyle name="Normal 4 2 4 5 2" xfId="1875" xr:uid="{79E3B165-7984-4DF7-AE39-24A17299638E}"/>
    <cellStyle name="Normal 4 2 4 5 2 2" xfId="5370" xr:uid="{729EC687-495B-46E0-B33F-5C60A9278BAD}"/>
    <cellStyle name="Normal 4 2 4 5 3" xfId="3040" xr:uid="{87FE4553-63A6-49D1-8BD4-CE4B596E5515}"/>
    <cellStyle name="Normal 4 2 4 5 3 2" xfId="6535" xr:uid="{74E43123-7672-4565-B726-2AFB2B535DBE}"/>
    <cellStyle name="Normal 4 2 4 5 4" xfId="4205" xr:uid="{3A3DB588-8F51-4647-8512-E14C72BC10CD}"/>
    <cellStyle name="Normal 4 2 4 6" xfId="1292" xr:uid="{99BA7257-8A6F-4248-9706-8DF83F031400}"/>
    <cellStyle name="Normal 4 2 4 6 2" xfId="4787" xr:uid="{6B54E817-754B-4545-A31F-CFA2941BC351}"/>
    <cellStyle name="Normal 4 2 4 7" xfId="2457" xr:uid="{92448445-E3AB-4D89-9C05-B90D9AC43C1F}"/>
    <cellStyle name="Normal 4 2 4 7 2" xfId="5952" xr:uid="{CFD37C76-7DC5-40F1-A142-C066F8E5D7A8}"/>
    <cellStyle name="Normal 4 2 4 8" xfId="3622" xr:uid="{3EB98E28-9030-4C60-B3E3-CEB4432BC824}"/>
    <cellStyle name="Normal 4 2 5" xfId="171" xr:uid="{FED54739-5AFE-4952-921B-6FBC3B6E7265}"/>
    <cellStyle name="Normal 4 2 5 2" xfId="758" xr:uid="{E53BF191-BE89-4890-9C3B-07530934A8BD}"/>
    <cellStyle name="Normal 4 2 5 2 2" xfId="1923" xr:uid="{66B847C4-C264-473F-809B-17B3BAD0660A}"/>
    <cellStyle name="Normal 4 2 5 2 2 2" xfId="5418" xr:uid="{593EF061-1F4F-45E9-833B-2F5FCE588C45}"/>
    <cellStyle name="Normal 4 2 5 2 3" xfId="3088" xr:uid="{B6527FF4-7F25-4189-885E-5A7AF72D102D}"/>
    <cellStyle name="Normal 4 2 5 2 3 2" xfId="6583" xr:uid="{D6E39466-6436-4F28-A005-8119290F81AF}"/>
    <cellStyle name="Normal 4 2 5 2 4" xfId="4253" xr:uid="{54FED09E-483F-44A1-A091-992E5194DB24}"/>
    <cellStyle name="Normal 4 2 5 3" xfId="1340" xr:uid="{7120B960-7ABD-4B26-B546-37CF788E2E4E}"/>
    <cellStyle name="Normal 4 2 5 3 2" xfId="4835" xr:uid="{893F183E-4AC1-4D30-BC00-C447CE718545}"/>
    <cellStyle name="Normal 4 2 5 4" xfId="2505" xr:uid="{5C0A2D98-A786-41FF-8A1B-24C5AEABC4EC}"/>
    <cellStyle name="Normal 4 2 5 4 2" xfId="6000" xr:uid="{626B9D5C-6FB7-4E91-A96D-76CEE1BD555B}"/>
    <cellStyle name="Normal 4 2 5 5" xfId="3670" xr:uid="{8FAF9D59-0FA5-477C-AE92-416CDCE52F94}"/>
    <cellStyle name="Normal 4 2 6" xfId="315" xr:uid="{6AE561DB-7407-4F7B-A487-9C17201E9761}"/>
    <cellStyle name="Normal 4 2 6 2" xfId="902" xr:uid="{CDADFA06-FA8E-4DEB-B156-72205A10AA1C}"/>
    <cellStyle name="Normal 4 2 6 2 2" xfId="2067" xr:uid="{FE4AFB50-2A88-4C4B-822C-D4EDCE33360B}"/>
    <cellStyle name="Normal 4 2 6 2 2 2" xfId="5562" xr:uid="{A0048703-C7C3-416F-9FC8-BDCD96875348}"/>
    <cellStyle name="Normal 4 2 6 2 3" xfId="3232" xr:uid="{C0998782-01E8-4D41-8593-18FA4E0B77A0}"/>
    <cellStyle name="Normal 4 2 6 2 3 2" xfId="6727" xr:uid="{AAC5D7C9-581F-484C-B3B2-2C6DF210202A}"/>
    <cellStyle name="Normal 4 2 6 2 4" xfId="4397" xr:uid="{A428BA7D-0AA4-42C2-8F91-3DDB8067898C}"/>
    <cellStyle name="Normal 4 2 6 3" xfId="1484" xr:uid="{C65BDEB1-5B89-40BA-B023-DB9049D948E1}"/>
    <cellStyle name="Normal 4 2 6 3 2" xfId="4979" xr:uid="{104664DE-27AF-4331-AB30-EF510807EF57}"/>
    <cellStyle name="Normal 4 2 6 4" xfId="2649" xr:uid="{82E9BD8D-BA89-47AF-A0DB-E60348A26A61}"/>
    <cellStyle name="Normal 4 2 6 4 2" xfId="6144" xr:uid="{E6518DC6-9932-4D5C-8F26-A0271D6AB18D}"/>
    <cellStyle name="Normal 4 2 6 5" xfId="3814" xr:uid="{76684541-6845-4740-9F56-4677CF02BBBC}"/>
    <cellStyle name="Normal 4 2 7" xfId="459" xr:uid="{E798BC26-072A-4E02-9B99-AB13F472CFE4}"/>
    <cellStyle name="Normal 4 2 7 2" xfId="1046" xr:uid="{FCAC3DD6-7CBA-4666-9F8B-E17FB8C101F2}"/>
    <cellStyle name="Normal 4 2 7 2 2" xfId="2211" xr:uid="{F3B98596-0C04-4C3A-A912-EA6F35EDB44D}"/>
    <cellStyle name="Normal 4 2 7 2 2 2" xfId="5706" xr:uid="{D0ADEA49-7B0B-4F78-A3DD-24DADC3D0635}"/>
    <cellStyle name="Normal 4 2 7 2 3" xfId="3376" xr:uid="{9621FBD8-07B2-4E0C-91E2-C419DC99E3A3}"/>
    <cellStyle name="Normal 4 2 7 2 3 2" xfId="6871" xr:uid="{507FD38D-590B-4422-97A6-85C24769BD6B}"/>
    <cellStyle name="Normal 4 2 7 2 4" xfId="4541" xr:uid="{D0DDCFF8-D236-437E-8AA8-AF28ACDBE7F7}"/>
    <cellStyle name="Normal 4 2 7 3" xfId="1628" xr:uid="{58DC7987-5D00-4F97-9541-46DD10E22DEC}"/>
    <cellStyle name="Normal 4 2 7 3 2" xfId="5123" xr:uid="{FFB1E8EC-71F5-4C1F-BDF0-9272CC2BE3A6}"/>
    <cellStyle name="Normal 4 2 7 4" xfId="2793" xr:uid="{F34DB0B2-274D-44EA-A5EA-86C782726963}"/>
    <cellStyle name="Normal 4 2 7 4 2" xfId="6288" xr:uid="{482A3CE1-D79C-4E68-B199-D9F141AFBD55}"/>
    <cellStyle name="Normal 4 2 7 5" xfId="3958" xr:uid="{6A62B5DF-0C90-4E32-A6CA-7E6B6454BA4A}"/>
    <cellStyle name="Normal 4 2 8" xfId="614" xr:uid="{0C096D11-FA95-4157-A3E9-9EC9DC792F77}"/>
    <cellStyle name="Normal 4 2 8 2" xfId="1779" xr:uid="{9AA1E7F4-9540-439B-9C97-BC3D7BF99E36}"/>
    <cellStyle name="Normal 4 2 8 2 2" xfId="5274" xr:uid="{E4C39FAA-CFDE-4116-938D-BCBDDDA66158}"/>
    <cellStyle name="Normal 4 2 8 3" xfId="2944" xr:uid="{A9A37E30-72AC-4550-9895-4C4DD6D5F5E9}"/>
    <cellStyle name="Normal 4 2 8 3 2" xfId="6439" xr:uid="{95CFA9DB-E49C-4DF2-961D-07C4F09865F6}"/>
    <cellStyle name="Normal 4 2 8 4" xfId="4109" xr:uid="{5355FB48-ED34-4D1A-BA65-4B537D6C65AE}"/>
    <cellStyle name="Normal 4 2 9" xfId="1196" xr:uid="{173A0B90-BDA2-43FD-9D6E-DEBEBB124161}"/>
    <cellStyle name="Normal 4 2 9 2" xfId="4691" xr:uid="{7F045F24-9016-4D2B-9299-570FD14F2923}"/>
    <cellStyle name="Normal 4 3" xfId="39" xr:uid="{00000000-0005-0000-0000-000024000000}"/>
    <cellStyle name="Normal 4 3 10" xfId="3538" xr:uid="{9B2EAFD8-85A6-4653-814E-A29A04EC3E48}"/>
    <cellStyle name="Normal 4 3 2" xfId="87" xr:uid="{9EEF7306-BDA0-427B-BF21-45F53E2DEEF6}"/>
    <cellStyle name="Normal 4 3 2 2" xfId="231" xr:uid="{1AB8796F-B24D-4383-A036-0BDEDF6997F3}"/>
    <cellStyle name="Normal 4 3 2 2 2" xfId="818" xr:uid="{4236B4B4-6732-4416-AA78-0D9E304D7D3C}"/>
    <cellStyle name="Normal 4 3 2 2 2 2" xfId="1983" xr:uid="{E49BF7C1-466F-4A39-B765-2A4E478AD671}"/>
    <cellStyle name="Normal 4 3 2 2 2 2 2" xfId="5478" xr:uid="{470A1E65-9ED0-4BE7-895B-41071B3F0115}"/>
    <cellStyle name="Normal 4 3 2 2 2 3" xfId="3148" xr:uid="{33663272-4A4B-4D16-A4CE-6165DE1C4041}"/>
    <cellStyle name="Normal 4 3 2 2 2 3 2" xfId="6643" xr:uid="{DBBE3832-37F5-4293-904A-02F2CBA374FB}"/>
    <cellStyle name="Normal 4 3 2 2 2 4" xfId="4313" xr:uid="{376E33A3-85BD-4E1A-B99E-B1DD8FD0D474}"/>
    <cellStyle name="Normal 4 3 2 2 3" xfId="1400" xr:uid="{CE1C22B0-E738-4B5A-BC81-A62B0D5AC96D}"/>
    <cellStyle name="Normal 4 3 2 2 3 2" xfId="4895" xr:uid="{577AB617-8A53-42C5-B14E-19A0189DFD97}"/>
    <cellStyle name="Normal 4 3 2 2 4" xfId="2565" xr:uid="{000CE91D-E333-4DD2-875A-EC710E742D4D}"/>
    <cellStyle name="Normal 4 3 2 2 4 2" xfId="6060" xr:uid="{A8FCD81E-3F9B-46A8-9A7E-54204EB57311}"/>
    <cellStyle name="Normal 4 3 2 2 5" xfId="3730" xr:uid="{91A283DB-8E89-4822-8397-7237E087670D}"/>
    <cellStyle name="Normal 4 3 2 3" xfId="375" xr:uid="{FE1D4ACF-0248-416F-B0E1-B09F8C6F30E8}"/>
    <cellStyle name="Normal 4 3 2 3 2" xfId="962" xr:uid="{9E6572CA-ECA6-4762-8FAB-0099CB18F809}"/>
    <cellStyle name="Normal 4 3 2 3 2 2" xfId="2127" xr:uid="{84DFA55D-2B73-467C-B812-454FC05AB601}"/>
    <cellStyle name="Normal 4 3 2 3 2 2 2" xfId="5622" xr:uid="{E713348A-29F5-4C5C-A0FB-F51A457FEA9F}"/>
    <cellStyle name="Normal 4 3 2 3 2 3" xfId="3292" xr:uid="{77A5A08B-CED9-4811-A0D7-CDACAFB6E145}"/>
    <cellStyle name="Normal 4 3 2 3 2 3 2" xfId="6787" xr:uid="{96BE6E3F-3267-414A-9D2B-A9D74D7EB7D2}"/>
    <cellStyle name="Normal 4 3 2 3 2 4" xfId="4457" xr:uid="{EB170B08-1B46-4A31-A063-5B45505D8412}"/>
    <cellStyle name="Normal 4 3 2 3 3" xfId="1544" xr:uid="{C03CF8FB-5DE9-4C36-8984-CBABAB12A5D7}"/>
    <cellStyle name="Normal 4 3 2 3 3 2" xfId="5039" xr:uid="{6F1FAD25-D253-4A6F-8103-87380F20253F}"/>
    <cellStyle name="Normal 4 3 2 3 4" xfId="2709" xr:uid="{64F0A0A6-38C0-439C-B0C1-97E0A2D56DF5}"/>
    <cellStyle name="Normal 4 3 2 3 4 2" xfId="6204" xr:uid="{7F4AFE08-6C61-41E0-A1C2-4C8579C8FBEE}"/>
    <cellStyle name="Normal 4 3 2 3 5" xfId="3874" xr:uid="{44C3149F-40D2-41EF-A53F-07FAC2297573}"/>
    <cellStyle name="Normal 4 3 2 4" xfId="519" xr:uid="{50C499E1-6C09-4131-9EC2-93B1C5ED34AE}"/>
    <cellStyle name="Normal 4 3 2 4 2" xfId="1106" xr:uid="{950FB9AD-3824-4097-B3AB-788B41CFADFC}"/>
    <cellStyle name="Normal 4 3 2 4 2 2" xfId="2271" xr:uid="{2B5D8B3B-E875-49A8-B916-2C0CA13CC846}"/>
    <cellStyle name="Normal 4 3 2 4 2 2 2" xfId="5766" xr:uid="{B6FD07E1-5D63-4F39-89C1-1AB4DEC446DC}"/>
    <cellStyle name="Normal 4 3 2 4 2 3" xfId="3436" xr:uid="{5B390604-B789-4766-B079-026E4BFA5271}"/>
    <cellStyle name="Normal 4 3 2 4 2 3 2" xfId="6931" xr:uid="{8C9B9522-D39F-4C9A-BDB8-FB68D1777D55}"/>
    <cellStyle name="Normal 4 3 2 4 2 4" xfId="4601" xr:uid="{12E76729-172E-4343-801F-4D5AE9E2FA90}"/>
    <cellStyle name="Normal 4 3 2 4 3" xfId="1688" xr:uid="{8092E141-ACE3-4604-B0CE-5FC3343224D3}"/>
    <cellStyle name="Normal 4 3 2 4 3 2" xfId="5183" xr:uid="{4B85FF81-E3AA-40E7-8193-6035AD113873}"/>
    <cellStyle name="Normal 4 3 2 4 4" xfId="2853" xr:uid="{40CD4AEB-1003-4F54-9652-17C13C4981E8}"/>
    <cellStyle name="Normal 4 3 2 4 4 2" xfId="6348" xr:uid="{3C7EC0B3-C2DF-4C77-AD04-6E292ECF8755}"/>
    <cellStyle name="Normal 4 3 2 4 5" xfId="4018" xr:uid="{61A99D39-2A0C-427B-9758-B7438D444A78}"/>
    <cellStyle name="Normal 4 3 2 5" xfId="674" xr:uid="{D1448193-305B-4E5B-8167-A1936892D569}"/>
    <cellStyle name="Normal 4 3 2 5 2" xfId="1839" xr:uid="{0551E760-C871-4916-A14F-C598D75A50F8}"/>
    <cellStyle name="Normal 4 3 2 5 2 2" xfId="5334" xr:uid="{CCD4CE3D-F6B9-4F28-AA79-1872F3B8953A}"/>
    <cellStyle name="Normal 4 3 2 5 3" xfId="3004" xr:uid="{2A12B4D7-39E1-4D79-A180-CFAB6E53688F}"/>
    <cellStyle name="Normal 4 3 2 5 3 2" xfId="6499" xr:uid="{428C0D67-7450-4C61-963A-E141021826E7}"/>
    <cellStyle name="Normal 4 3 2 5 4" xfId="4169" xr:uid="{F6D10B28-C3D3-4A97-86CE-B7A51A2ECB72}"/>
    <cellStyle name="Normal 4 3 2 6" xfId="1256" xr:uid="{CFC43093-69EB-4F96-8206-D9C8BDFA9953}"/>
    <cellStyle name="Normal 4 3 2 6 2" xfId="4751" xr:uid="{0E86B447-74C4-463D-BEB6-FA36A61C7DFA}"/>
    <cellStyle name="Normal 4 3 2 7" xfId="2421" xr:uid="{C773A434-75B2-4937-8582-78CD148E31BA}"/>
    <cellStyle name="Normal 4 3 2 7 2" xfId="5916" xr:uid="{165B38E8-9FD2-4E25-845D-D7789FEE20B5}"/>
    <cellStyle name="Normal 4 3 2 8" xfId="3586" xr:uid="{736F8AD5-9D7E-4F05-81DC-BF5BB904C2C1}"/>
    <cellStyle name="Normal 4 3 3" xfId="135" xr:uid="{E2B406A8-DE95-4368-9210-EC8CBFE88C19}"/>
    <cellStyle name="Normal 4 3 3 2" xfId="279" xr:uid="{809C6679-5FF2-45CD-BE39-D44AF3C89660}"/>
    <cellStyle name="Normal 4 3 3 2 2" xfId="866" xr:uid="{44ADF159-5F7A-4232-AF6E-BF40281BBDE4}"/>
    <cellStyle name="Normal 4 3 3 2 2 2" xfId="2031" xr:uid="{329AFA4C-584F-4713-9AC2-0F6B9A36DE7B}"/>
    <cellStyle name="Normal 4 3 3 2 2 2 2" xfId="5526" xr:uid="{7B3F5394-9476-43B6-A5E2-85DBB70A6B4B}"/>
    <cellStyle name="Normal 4 3 3 2 2 3" xfId="3196" xr:uid="{E3AAF234-7080-4658-83B6-736CC78A90C9}"/>
    <cellStyle name="Normal 4 3 3 2 2 3 2" xfId="6691" xr:uid="{4CC24FFA-DB72-4320-BB94-51AE5917829A}"/>
    <cellStyle name="Normal 4 3 3 2 2 4" xfId="4361" xr:uid="{13E8942C-6F9D-4C52-8E3E-48388B5BD302}"/>
    <cellStyle name="Normal 4 3 3 2 3" xfId="1448" xr:uid="{502CD709-6636-4F5C-B314-49CBA0F0FD2E}"/>
    <cellStyle name="Normal 4 3 3 2 3 2" xfId="4943" xr:uid="{4179C1F4-57FF-484B-BCB9-C2BFB81D60A6}"/>
    <cellStyle name="Normal 4 3 3 2 4" xfId="2613" xr:uid="{D247AB14-7038-4CE8-94F8-144E9B536EF6}"/>
    <cellStyle name="Normal 4 3 3 2 4 2" xfId="6108" xr:uid="{9629AE80-0A18-4D24-8680-C586CDDB9AB4}"/>
    <cellStyle name="Normal 4 3 3 2 5" xfId="3778" xr:uid="{9E9E2797-37DF-4D9C-8573-0120E4295635}"/>
    <cellStyle name="Normal 4 3 3 3" xfId="423" xr:uid="{102E95F7-4F03-46C1-BEB4-685C8614FD7A}"/>
    <cellStyle name="Normal 4 3 3 3 2" xfId="1010" xr:uid="{C30CED72-4E90-4D40-BEA0-3C00788F60EC}"/>
    <cellStyle name="Normal 4 3 3 3 2 2" xfId="2175" xr:uid="{3BEA15B9-01B9-40E1-BECC-6DEEDE312027}"/>
    <cellStyle name="Normal 4 3 3 3 2 2 2" xfId="5670" xr:uid="{028C6F0C-D997-497D-9F02-062452078C72}"/>
    <cellStyle name="Normal 4 3 3 3 2 3" xfId="3340" xr:uid="{E0B88808-F5DB-4F16-89DA-4DBD0219872F}"/>
    <cellStyle name="Normal 4 3 3 3 2 3 2" xfId="6835" xr:uid="{09967CA4-BB23-4578-9C4C-0D3D55A99580}"/>
    <cellStyle name="Normal 4 3 3 3 2 4" xfId="4505" xr:uid="{FBA250C1-139D-406C-A48A-BDDE1CE42261}"/>
    <cellStyle name="Normal 4 3 3 3 3" xfId="1592" xr:uid="{5B3477D0-2DE6-4B27-8B8E-8913B31556B1}"/>
    <cellStyle name="Normal 4 3 3 3 3 2" xfId="5087" xr:uid="{BA22044F-98BB-4754-B0F8-C42E946AE6DB}"/>
    <cellStyle name="Normal 4 3 3 3 4" xfId="2757" xr:uid="{356D8807-13BC-4B75-A4F4-B2BBF7FD2274}"/>
    <cellStyle name="Normal 4 3 3 3 4 2" xfId="6252" xr:uid="{123DDD1D-6625-4406-AB2D-E310963184C2}"/>
    <cellStyle name="Normal 4 3 3 3 5" xfId="3922" xr:uid="{A9A7A144-0D67-42DC-ACE0-F1D12AF940B9}"/>
    <cellStyle name="Normal 4 3 3 4" xfId="567" xr:uid="{58E4BA4C-EC74-4C37-A50E-365C2B73EC6C}"/>
    <cellStyle name="Normal 4 3 3 4 2" xfId="1154" xr:uid="{64F037F7-C15C-4DE0-B6F1-1CBD12D367F8}"/>
    <cellStyle name="Normal 4 3 3 4 2 2" xfId="2319" xr:uid="{55F6D656-121B-4B16-9DC7-D2BF181D00ED}"/>
    <cellStyle name="Normal 4 3 3 4 2 2 2" xfId="5814" xr:uid="{E43AFD8D-73FD-47E9-BFE2-D9161F8E6FF4}"/>
    <cellStyle name="Normal 4 3 3 4 2 3" xfId="3484" xr:uid="{1966E8ED-CAFB-43BC-A7D5-E3A2A17DC5D6}"/>
    <cellStyle name="Normal 4 3 3 4 2 3 2" xfId="6979" xr:uid="{3807B0F6-A931-4532-930B-304EA6836C26}"/>
    <cellStyle name="Normal 4 3 3 4 2 4" xfId="4649" xr:uid="{0DBDB8AE-8D0D-47EF-AB3B-94BD5E067246}"/>
    <cellStyle name="Normal 4 3 3 4 3" xfId="1736" xr:uid="{284436FB-96CF-433A-A07F-5EA247E506DB}"/>
    <cellStyle name="Normal 4 3 3 4 3 2" xfId="5231" xr:uid="{9155F5C7-2E4F-45E8-8015-E6D652ADD529}"/>
    <cellStyle name="Normal 4 3 3 4 4" xfId="2901" xr:uid="{185B310D-3634-4DEF-8811-62C7A2C20EB2}"/>
    <cellStyle name="Normal 4 3 3 4 4 2" xfId="6396" xr:uid="{3C779A35-B1D6-4873-BC41-8A342A77E98D}"/>
    <cellStyle name="Normal 4 3 3 4 5" xfId="4066" xr:uid="{AA64513F-E39B-4640-8EDB-378FEFB097F1}"/>
    <cellStyle name="Normal 4 3 3 5" xfId="722" xr:uid="{F97D8F98-E693-4FC8-901A-B1D74DFB5C58}"/>
    <cellStyle name="Normal 4 3 3 5 2" xfId="1887" xr:uid="{CBDFAE38-D224-4EC7-9F33-AE297EEA291C}"/>
    <cellStyle name="Normal 4 3 3 5 2 2" xfId="5382" xr:uid="{45CCAE89-A4DB-4A63-831C-89E969BBB7F0}"/>
    <cellStyle name="Normal 4 3 3 5 3" xfId="3052" xr:uid="{DCD726D6-9637-434A-AC82-F4B96136EC54}"/>
    <cellStyle name="Normal 4 3 3 5 3 2" xfId="6547" xr:uid="{4517D087-BDDB-47A6-83BF-367584C55A57}"/>
    <cellStyle name="Normal 4 3 3 5 4" xfId="4217" xr:uid="{63526A93-C06E-420C-9D1A-397CFA475B9C}"/>
    <cellStyle name="Normal 4 3 3 6" xfId="1304" xr:uid="{E9B33DCC-B6F3-484C-A829-68D5FFA3A79D}"/>
    <cellStyle name="Normal 4 3 3 6 2" xfId="4799" xr:uid="{795BE45C-34C6-4A4F-A5FC-0D77ADCAE5D3}"/>
    <cellStyle name="Normal 4 3 3 7" xfId="2469" xr:uid="{66A124FB-107D-4E09-86D6-7F8857E6D17E}"/>
    <cellStyle name="Normal 4 3 3 7 2" xfId="5964" xr:uid="{DD5DB708-9026-482B-B833-B83FB12143E6}"/>
    <cellStyle name="Normal 4 3 3 8" xfId="3634" xr:uid="{C9D0147E-725D-4CDC-8E89-78E9BD1C192C}"/>
    <cellStyle name="Normal 4 3 4" xfId="183" xr:uid="{3E6ABA10-91A8-4E81-901F-3675E8A89D16}"/>
    <cellStyle name="Normal 4 3 4 2" xfId="770" xr:uid="{68D41498-33BB-482F-A488-C426A03C112F}"/>
    <cellStyle name="Normal 4 3 4 2 2" xfId="1935" xr:uid="{8E070925-F4EC-4EEB-84C8-6D03766C3511}"/>
    <cellStyle name="Normal 4 3 4 2 2 2" xfId="5430" xr:uid="{454D3930-2B43-4E58-8D19-753276AF6CA0}"/>
    <cellStyle name="Normal 4 3 4 2 3" xfId="3100" xr:uid="{36C45804-CB5C-47C5-819C-C3E246A46E34}"/>
    <cellStyle name="Normal 4 3 4 2 3 2" xfId="6595" xr:uid="{36F8D3F9-76C1-44EF-8150-DAE465397E30}"/>
    <cellStyle name="Normal 4 3 4 2 4" xfId="4265" xr:uid="{AD97096F-B11C-4BB4-B3A5-C87A23F8C75E}"/>
    <cellStyle name="Normal 4 3 4 3" xfId="1352" xr:uid="{8694BA6D-06A7-4320-9EFB-58D084672912}"/>
    <cellStyle name="Normal 4 3 4 3 2" xfId="4847" xr:uid="{C1AC834F-128A-49F7-8363-2775FC0225CD}"/>
    <cellStyle name="Normal 4 3 4 4" xfId="2517" xr:uid="{C15BAB64-6827-4CF2-AE3A-D11201C18921}"/>
    <cellStyle name="Normal 4 3 4 4 2" xfId="6012" xr:uid="{847B9B96-14CE-48BA-AA0D-F6C07C1B9545}"/>
    <cellStyle name="Normal 4 3 4 5" xfId="3682" xr:uid="{794F402A-B5F3-4EF7-95C8-2F237E7B302B}"/>
    <cellStyle name="Normal 4 3 5" xfId="327" xr:uid="{DD4C906C-CF9B-4BC5-B8AB-675A5A0F4E0E}"/>
    <cellStyle name="Normal 4 3 5 2" xfId="914" xr:uid="{266BDFD3-8E17-4127-8435-41743EAC7444}"/>
    <cellStyle name="Normal 4 3 5 2 2" xfId="2079" xr:uid="{C5D15969-1CAF-4542-BB23-A7024507B2B0}"/>
    <cellStyle name="Normal 4 3 5 2 2 2" xfId="5574" xr:uid="{A8643556-D3DA-4C24-B11A-C6B9E38221B8}"/>
    <cellStyle name="Normal 4 3 5 2 3" xfId="3244" xr:uid="{367F1E65-2C51-4B23-A8FF-30240BE669AE}"/>
    <cellStyle name="Normal 4 3 5 2 3 2" xfId="6739" xr:uid="{BA8AAE7B-CD53-4079-9833-906A963A1AE3}"/>
    <cellStyle name="Normal 4 3 5 2 4" xfId="4409" xr:uid="{D97F458A-840E-4596-852B-95DF0A66555B}"/>
    <cellStyle name="Normal 4 3 5 3" xfId="1496" xr:uid="{23BA7633-3230-4E9C-A6E5-6CEA0F0A8463}"/>
    <cellStyle name="Normal 4 3 5 3 2" xfId="4991" xr:uid="{F2901EE2-9E68-48FF-88F1-E8A2811AE547}"/>
    <cellStyle name="Normal 4 3 5 4" xfId="2661" xr:uid="{73F1B6FE-E020-42BC-9077-679BD98A1A83}"/>
    <cellStyle name="Normal 4 3 5 4 2" xfId="6156" xr:uid="{F1B320FD-77AC-4710-BC45-ABC2623591D4}"/>
    <cellStyle name="Normal 4 3 5 5" xfId="3826" xr:uid="{E11D27D7-33E7-4715-A248-3B810285B847}"/>
    <cellStyle name="Normal 4 3 6" xfId="471" xr:uid="{28F2F677-C634-4CD8-BCEF-552B756C5B8F}"/>
    <cellStyle name="Normal 4 3 6 2" xfId="1058" xr:uid="{C30178A2-417A-4477-ABF7-D9CAB844355C}"/>
    <cellStyle name="Normal 4 3 6 2 2" xfId="2223" xr:uid="{D3441241-7CD3-41D3-B11C-FA913147BEC3}"/>
    <cellStyle name="Normal 4 3 6 2 2 2" xfId="5718" xr:uid="{81A0D411-AF9F-44C8-9ABA-15DD3586DF7C}"/>
    <cellStyle name="Normal 4 3 6 2 3" xfId="3388" xr:uid="{5AE203FC-8486-4103-AC07-2BC7D11E08AE}"/>
    <cellStyle name="Normal 4 3 6 2 3 2" xfId="6883" xr:uid="{0CCCD7B7-8824-4242-9752-EE7738EE4046}"/>
    <cellStyle name="Normal 4 3 6 2 4" xfId="4553" xr:uid="{30969FB5-1D21-48E9-BFE7-3CBC5E774296}"/>
    <cellStyle name="Normal 4 3 6 3" xfId="1640" xr:uid="{F29E4D52-FC86-49B3-AF91-43EA1715F1C8}"/>
    <cellStyle name="Normal 4 3 6 3 2" xfId="5135" xr:uid="{C419B8EE-2645-4AA1-8D89-0BD6EA807DEB}"/>
    <cellStyle name="Normal 4 3 6 4" xfId="2805" xr:uid="{B5F3B6B7-EE14-4AA2-8B1A-BF3950C286AD}"/>
    <cellStyle name="Normal 4 3 6 4 2" xfId="6300" xr:uid="{7173953E-4ECA-417E-91C1-F8A533F19F44}"/>
    <cellStyle name="Normal 4 3 6 5" xfId="3970" xr:uid="{AA6C60F0-454A-4D21-96FC-49605BEA82E8}"/>
    <cellStyle name="Normal 4 3 7" xfId="626" xr:uid="{4F31A393-5C1A-444D-85D3-44430316EA6F}"/>
    <cellStyle name="Normal 4 3 7 2" xfId="1791" xr:uid="{120ECD0D-569F-4A55-B6DF-7D871D924058}"/>
    <cellStyle name="Normal 4 3 7 2 2" xfId="5286" xr:uid="{415D5771-5B58-4E8F-8C8B-043868194FD0}"/>
    <cellStyle name="Normal 4 3 7 3" xfId="2956" xr:uid="{4E9D3E13-9747-4FD0-8744-5748A8BB5A71}"/>
    <cellStyle name="Normal 4 3 7 3 2" xfId="6451" xr:uid="{A9D2612D-CC2C-4018-876E-6B21FE77F0B8}"/>
    <cellStyle name="Normal 4 3 7 4" xfId="4121" xr:uid="{A88E705D-2185-4610-90A1-39262B0C4FB8}"/>
    <cellStyle name="Normal 4 3 8" xfId="1208" xr:uid="{698D20D5-6FEA-43E7-8D7A-07DEDB82BBCD}"/>
    <cellStyle name="Normal 4 3 8 2" xfId="4703" xr:uid="{7EAC765B-23B1-436F-8C1B-076BE82E1671}"/>
    <cellStyle name="Normal 4 3 9" xfId="2373" xr:uid="{3CE296B2-2B7E-415C-9848-C3FEB1CD436F}"/>
    <cellStyle name="Normal 4 3 9 2" xfId="5868" xr:uid="{23BBD986-59E7-4D1D-926F-66DB21A54781}"/>
    <cellStyle name="Normal 4 4" xfId="63" xr:uid="{A45B8CDC-A11A-40D7-B059-8CC6019F9209}"/>
    <cellStyle name="Normal 4 4 2" xfId="207" xr:uid="{2097D9A2-5C42-47F5-A267-8CAA41813B8F}"/>
    <cellStyle name="Normal 4 4 2 2" xfId="794" xr:uid="{D5DC7151-9E4B-4CCB-A9DE-1370A8BB1EAE}"/>
    <cellStyle name="Normal 4 4 2 2 2" xfId="1959" xr:uid="{263F7816-9FC3-4F7E-8110-1572C3D2AACA}"/>
    <cellStyle name="Normal 4 4 2 2 2 2" xfId="5454" xr:uid="{F606FF7D-F077-448B-93CB-B870D8BF1860}"/>
    <cellStyle name="Normal 4 4 2 2 3" xfId="3124" xr:uid="{3A98111E-C9DC-4B12-8F5F-F7DBBF84EF8E}"/>
    <cellStyle name="Normal 4 4 2 2 3 2" xfId="6619" xr:uid="{75B4877B-BBE3-4B6E-A2B4-8FFDDCBD676A}"/>
    <cellStyle name="Normal 4 4 2 2 4" xfId="4289" xr:uid="{CD77CDC7-D124-4F1E-894F-8EF4E5D9D7B4}"/>
    <cellStyle name="Normal 4 4 2 3" xfId="1376" xr:uid="{46C5D54D-CC9B-49F9-A35D-242C7BABCB1B}"/>
    <cellStyle name="Normal 4 4 2 3 2" xfId="4871" xr:uid="{37286832-E6E7-469F-9472-C493ED69A486}"/>
    <cellStyle name="Normal 4 4 2 4" xfId="2541" xr:uid="{38A7969A-C14D-4375-8D0F-B4B00A27B277}"/>
    <cellStyle name="Normal 4 4 2 4 2" xfId="6036" xr:uid="{89E072D3-1FF8-4580-AEF4-F6CACADBFA9A}"/>
    <cellStyle name="Normal 4 4 2 5" xfId="3706" xr:uid="{C2AD32AD-C1FF-4A03-9A7D-9CA1D9C7F1C6}"/>
    <cellStyle name="Normal 4 4 3" xfId="351" xr:uid="{76B20B54-DAAA-4BEA-894C-C6C88BF8EB7A}"/>
    <cellStyle name="Normal 4 4 3 2" xfId="938" xr:uid="{3B64CFBF-C29B-492C-B4DD-D05DF8D04235}"/>
    <cellStyle name="Normal 4 4 3 2 2" xfId="2103" xr:uid="{36525668-79EA-4656-BA25-308319669A00}"/>
    <cellStyle name="Normal 4 4 3 2 2 2" xfId="5598" xr:uid="{63066557-011F-4E87-9ED7-0C2FD68FBC93}"/>
    <cellStyle name="Normal 4 4 3 2 3" xfId="3268" xr:uid="{DE125117-9B62-4DD6-BF8A-B8FA815B8BD5}"/>
    <cellStyle name="Normal 4 4 3 2 3 2" xfId="6763" xr:uid="{28995BB3-0582-47BA-9469-C1254EC77E79}"/>
    <cellStyle name="Normal 4 4 3 2 4" xfId="4433" xr:uid="{D9A31FEB-98A7-4CE8-877B-2720715224E2}"/>
    <cellStyle name="Normal 4 4 3 3" xfId="1520" xr:uid="{7EC0946C-C355-4FC9-82C3-B8BBDA2AFEBD}"/>
    <cellStyle name="Normal 4 4 3 3 2" xfId="5015" xr:uid="{4BA8ABAA-CEC0-4454-83DB-FCF7C6C7D5CB}"/>
    <cellStyle name="Normal 4 4 3 4" xfId="2685" xr:uid="{95A9F61F-0F0D-40BC-8873-A7359FED6820}"/>
    <cellStyle name="Normal 4 4 3 4 2" xfId="6180" xr:uid="{44719066-0568-4E8B-9670-D07B9E4A5E29}"/>
    <cellStyle name="Normal 4 4 3 5" xfId="3850" xr:uid="{1024130B-DD9F-40FD-B695-449AC45E0535}"/>
    <cellStyle name="Normal 4 4 4" xfId="495" xr:uid="{97731FA3-F25D-4A90-8669-D8C29ACC7908}"/>
    <cellStyle name="Normal 4 4 4 2" xfId="1082" xr:uid="{DC51D90F-91C4-4D89-9CFF-990F8D7E6909}"/>
    <cellStyle name="Normal 4 4 4 2 2" xfId="2247" xr:uid="{54C1B3C3-FA94-4F0F-B03E-B5CD021D30B8}"/>
    <cellStyle name="Normal 4 4 4 2 2 2" xfId="5742" xr:uid="{E0A2E0D1-386C-4261-8DBF-EBDE585FC742}"/>
    <cellStyle name="Normal 4 4 4 2 3" xfId="3412" xr:uid="{CE47D371-9FD2-41FE-BE34-170AE8ABBE13}"/>
    <cellStyle name="Normal 4 4 4 2 3 2" xfId="6907" xr:uid="{881D19E0-52A8-4A41-B329-8DA03C45F4ED}"/>
    <cellStyle name="Normal 4 4 4 2 4" xfId="4577" xr:uid="{7D330520-537D-4BA0-B634-6FC8ACE02E6E}"/>
    <cellStyle name="Normal 4 4 4 3" xfId="1664" xr:uid="{02C97F3F-EAC9-4299-8ED1-F5E48FEBF18E}"/>
    <cellStyle name="Normal 4 4 4 3 2" xfId="5159" xr:uid="{A7BCB101-598F-4C4A-94C7-155E36257D36}"/>
    <cellStyle name="Normal 4 4 4 4" xfId="2829" xr:uid="{D23946EF-AA1B-4D61-8B12-D8ECC3DEBC43}"/>
    <cellStyle name="Normal 4 4 4 4 2" xfId="6324" xr:uid="{9B126C2E-C19E-486B-92EC-E8C518F76A0F}"/>
    <cellStyle name="Normal 4 4 4 5" xfId="3994" xr:uid="{72B3B791-87F5-4651-9F45-903DF5F0C82C}"/>
    <cellStyle name="Normal 4 4 5" xfId="650" xr:uid="{90C0DA5D-D4D5-420E-9A00-6B997DECA507}"/>
    <cellStyle name="Normal 4 4 5 2" xfId="1815" xr:uid="{1352A186-C1A9-4A6F-A7B6-CA7CDBEAD59F}"/>
    <cellStyle name="Normal 4 4 5 2 2" xfId="5310" xr:uid="{0D35356B-A437-4002-B7F6-0D63C1B42E05}"/>
    <cellStyle name="Normal 4 4 5 3" xfId="2980" xr:uid="{24A94E77-E567-4AD3-A689-EC630AB354D3}"/>
    <cellStyle name="Normal 4 4 5 3 2" xfId="6475" xr:uid="{C3B6B10A-E1A7-40B0-9C67-E0125B013E64}"/>
    <cellStyle name="Normal 4 4 5 4" xfId="4145" xr:uid="{2D41E6E8-4320-484F-92F9-44059D6EE07B}"/>
    <cellStyle name="Normal 4 4 6" xfId="1232" xr:uid="{669A5C9F-085C-451A-990E-8A8E33485699}"/>
    <cellStyle name="Normal 4 4 6 2" xfId="4727" xr:uid="{6A3E0D3B-22D4-47BE-BF73-D2145D0BB484}"/>
    <cellStyle name="Normal 4 4 7" xfId="2397" xr:uid="{6ED76B77-AF2A-4401-976C-23B20B3C4154}"/>
    <cellStyle name="Normal 4 4 7 2" xfId="5892" xr:uid="{33CCEB50-3C25-4837-B2F0-CD2AD6BF2A93}"/>
    <cellStyle name="Normal 4 4 8" xfId="3562" xr:uid="{476BAC07-2600-4B5F-86A8-0D9E93081DA2}"/>
    <cellStyle name="Normal 4 5" xfId="111" xr:uid="{E7D3A7A4-75A6-4A1D-A574-A4590814E49A}"/>
    <cellStyle name="Normal 4 5 2" xfId="255" xr:uid="{19C15E9B-058C-4666-8A9C-EAE11B777E58}"/>
    <cellStyle name="Normal 4 5 2 2" xfId="842" xr:uid="{0FEE1F21-66E2-49B1-AB43-901B857C7CF5}"/>
    <cellStyle name="Normal 4 5 2 2 2" xfId="2007" xr:uid="{DCDB3877-46AB-410B-91D4-0534F2922726}"/>
    <cellStyle name="Normal 4 5 2 2 2 2" xfId="5502" xr:uid="{50E9D39B-7FDB-40A5-A8ED-4DEAECDE1BA4}"/>
    <cellStyle name="Normal 4 5 2 2 3" xfId="3172" xr:uid="{541F7E4A-8548-4A37-B7C0-2A99E5DC24BC}"/>
    <cellStyle name="Normal 4 5 2 2 3 2" xfId="6667" xr:uid="{173CEA6C-8289-49AF-B558-D3C72EEA89A7}"/>
    <cellStyle name="Normal 4 5 2 2 4" xfId="4337" xr:uid="{4AA6051F-FC1B-455A-8866-186ADAE1B247}"/>
    <cellStyle name="Normal 4 5 2 3" xfId="1424" xr:uid="{9CF3754E-E63F-4539-AF6A-D54E5588018F}"/>
    <cellStyle name="Normal 4 5 2 3 2" xfId="4919" xr:uid="{804F018D-CFC1-4557-ABF1-0FFBFE1318E0}"/>
    <cellStyle name="Normal 4 5 2 4" xfId="2589" xr:uid="{9A68E2CB-AE0F-47B2-B2D9-3D39FB700240}"/>
    <cellStyle name="Normal 4 5 2 4 2" xfId="6084" xr:uid="{E3F9D443-A74A-4590-9626-7A73C734E89A}"/>
    <cellStyle name="Normal 4 5 2 5" xfId="3754" xr:uid="{918CCE6A-9C4E-4818-AFCB-34D6EAA32449}"/>
    <cellStyle name="Normal 4 5 3" xfId="399" xr:uid="{05487F79-8E83-401B-9905-8569661045D7}"/>
    <cellStyle name="Normal 4 5 3 2" xfId="986" xr:uid="{F3D77C4D-D854-4065-A398-0CCF7BCDBE36}"/>
    <cellStyle name="Normal 4 5 3 2 2" xfId="2151" xr:uid="{1C5C37A1-4C34-461C-88AC-7A883BC1C30B}"/>
    <cellStyle name="Normal 4 5 3 2 2 2" xfId="5646" xr:uid="{F3585629-3B34-4739-AE2A-478A3319044C}"/>
    <cellStyle name="Normal 4 5 3 2 3" xfId="3316" xr:uid="{0133499C-E0A3-43B8-8C17-795B9F20ADC5}"/>
    <cellStyle name="Normal 4 5 3 2 3 2" xfId="6811" xr:uid="{2271322D-C920-4858-9500-DFE2D58FBAC9}"/>
    <cellStyle name="Normal 4 5 3 2 4" xfId="4481" xr:uid="{CA86EC8A-6635-4DB0-A2AC-93EB658D2ED3}"/>
    <cellStyle name="Normal 4 5 3 3" xfId="1568" xr:uid="{64C5531A-1D0D-4B77-9CAA-3E0F704449AB}"/>
    <cellStyle name="Normal 4 5 3 3 2" xfId="5063" xr:uid="{69D4B032-B148-4FFE-AD22-BAD3A3DF0615}"/>
    <cellStyle name="Normal 4 5 3 4" xfId="2733" xr:uid="{35C516DA-55BD-4562-8988-7A2E67C06E80}"/>
    <cellStyle name="Normal 4 5 3 4 2" xfId="6228" xr:uid="{E3626759-D651-4B5C-883E-BD64FC9B99B9}"/>
    <cellStyle name="Normal 4 5 3 5" xfId="3898" xr:uid="{DA4C5C44-DAA9-4B54-8867-FDE20C5DECA0}"/>
    <cellStyle name="Normal 4 5 4" xfId="543" xr:uid="{974DEB69-9D93-4F8C-BAFE-C4884ADBB4EF}"/>
    <cellStyle name="Normal 4 5 4 2" xfId="1130" xr:uid="{36620010-9DCC-4310-B19B-8C2E017B6973}"/>
    <cellStyle name="Normal 4 5 4 2 2" xfId="2295" xr:uid="{98565BEC-A1F3-4CE9-B462-3396BA9FC757}"/>
    <cellStyle name="Normal 4 5 4 2 2 2" xfId="5790" xr:uid="{E2E7B29A-A4B6-4CD9-9217-8F98B7D180A1}"/>
    <cellStyle name="Normal 4 5 4 2 3" xfId="3460" xr:uid="{121A8C5C-95BE-407C-9E1C-D30CFDDB7ECC}"/>
    <cellStyle name="Normal 4 5 4 2 3 2" xfId="6955" xr:uid="{5CA9FB20-748B-4B18-906F-212186D79884}"/>
    <cellStyle name="Normal 4 5 4 2 4" xfId="4625" xr:uid="{4D52CF06-69FE-4D83-B92B-9DF06EC185C3}"/>
    <cellStyle name="Normal 4 5 4 3" xfId="1712" xr:uid="{8829ED16-EF4F-4FB6-9A01-ABCC7F2DA52D}"/>
    <cellStyle name="Normal 4 5 4 3 2" xfId="5207" xr:uid="{FE09D6A3-CBCB-4AC5-8FA5-06F663E237CE}"/>
    <cellStyle name="Normal 4 5 4 4" xfId="2877" xr:uid="{66BA094F-6A33-44E2-909F-448EFEE71B3E}"/>
    <cellStyle name="Normal 4 5 4 4 2" xfId="6372" xr:uid="{DB1F499D-FD86-4BAE-8372-F7CCFF899ACA}"/>
    <cellStyle name="Normal 4 5 4 5" xfId="4042" xr:uid="{B4280A2C-5D7F-4212-B254-8BB2BD4434FB}"/>
    <cellStyle name="Normal 4 5 5" xfId="698" xr:uid="{6CE70FA7-D322-40C8-80D4-09011FC20596}"/>
    <cellStyle name="Normal 4 5 5 2" xfId="1863" xr:uid="{A3FD7F81-CB4D-4353-B1C6-A8CDEFCA9D9C}"/>
    <cellStyle name="Normal 4 5 5 2 2" xfId="5358" xr:uid="{548F3FE3-4846-4585-9916-A38FF141F01C}"/>
    <cellStyle name="Normal 4 5 5 3" xfId="3028" xr:uid="{5AF5ED03-433C-4F5C-9B20-5F3CAD1FFDD7}"/>
    <cellStyle name="Normal 4 5 5 3 2" xfId="6523" xr:uid="{47530C82-7635-424D-BA2C-CE8FF691512E}"/>
    <cellStyle name="Normal 4 5 5 4" xfId="4193" xr:uid="{143B4B9A-6F71-40EA-A3EB-38FB70BBDAF0}"/>
    <cellStyle name="Normal 4 5 6" xfId="1280" xr:uid="{8C8A347F-2BD6-4210-84A3-A06A25F3DD38}"/>
    <cellStyle name="Normal 4 5 6 2" xfId="4775" xr:uid="{08A93777-60BE-45CF-A39A-B09E32AA0D21}"/>
    <cellStyle name="Normal 4 5 7" xfId="2445" xr:uid="{E77A95D3-74E4-403B-A3C6-D388E572157C}"/>
    <cellStyle name="Normal 4 5 7 2" xfId="5940" xr:uid="{B0B032D4-BC3C-4124-A732-0DFCF94F1C09}"/>
    <cellStyle name="Normal 4 5 8" xfId="3610" xr:uid="{58A6F085-3D76-434A-96C0-962387335551}"/>
    <cellStyle name="Normal 4 6" xfId="159" xr:uid="{57E3CDB8-A38B-4F7E-822F-B5E1B0E3C8E7}"/>
    <cellStyle name="Normal 4 6 2" xfId="746" xr:uid="{E411E9CE-60DC-49DC-B7DA-06955DB4C263}"/>
    <cellStyle name="Normal 4 6 2 2" xfId="1911" xr:uid="{CC283217-8053-4175-9D0F-B38156B7A0D1}"/>
    <cellStyle name="Normal 4 6 2 2 2" xfId="5406" xr:uid="{85869B64-0E50-431A-AA63-14A2E966B640}"/>
    <cellStyle name="Normal 4 6 2 3" xfId="3076" xr:uid="{F7CD051D-D962-4DD4-A6C2-4D62AB4FAAE3}"/>
    <cellStyle name="Normal 4 6 2 3 2" xfId="6571" xr:uid="{AFA34922-7110-48BF-878C-05B55A6CF385}"/>
    <cellStyle name="Normal 4 6 2 4" xfId="4241" xr:uid="{7FAE2C86-8943-4CB5-9D01-BE403736F747}"/>
    <cellStyle name="Normal 4 6 3" xfId="1328" xr:uid="{37A7C0F3-7EA7-4223-B728-31C453F7FE95}"/>
    <cellStyle name="Normal 4 6 3 2" xfId="4823" xr:uid="{2B2C956C-39C4-435F-B316-7C176A6B9E3F}"/>
    <cellStyle name="Normal 4 6 4" xfId="2493" xr:uid="{516DE222-AC50-4BF0-82B5-6A57F22211BB}"/>
    <cellStyle name="Normal 4 6 4 2" xfId="5988" xr:uid="{C3846B4F-4012-47EF-8654-9DA2A184A741}"/>
    <cellStyle name="Normal 4 6 5" xfId="3658" xr:uid="{FFEA6ABC-D182-440A-AA99-1E961C5E1620}"/>
    <cellStyle name="Normal 4 7" xfId="303" xr:uid="{F829853D-2FAC-4046-9F27-1F09AF803F90}"/>
    <cellStyle name="Normal 4 7 2" xfId="890" xr:uid="{4E92407C-0775-4BFF-A34B-584903BA1B61}"/>
    <cellStyle name="Normal 4 7 2 2" xfId="2055" xr:uid="{1B56103B-E214-4956-BFB8-E3D45354CF9D}"/>
    <cellStyle name="Normal 4 7 2 2 2" xfId="5550" xr:uid="{490AFA5D-A922-4CE1-8F2F-590A838FDAF2}"/>
    <cellStyle name="Normal 4 7 2 3" xfId="3220" xr:uid="{96484A7F-886C-4877-9574-A403B120EE36}"/>
    <cellStyle name="Normal 4 7 2 3 2" xfId="6715" xr:uid="{C381E15F-E3F4-40AA-BBD7-E05042AF1A00}"/>
    <cellStyle name="Normal 4 7 2 4" xfId="4385" xr:uid="{2575E538-7601-4812-8CA2-E05DC5062F35}"/>
    <cellStyle name="Normal 4 7 3" xfId="1472" xr:uid="{0319B9AA-0A59-4779-A387-0127051B5DC9}"/>
    <cellStyle name="Normal 4 7 3 2" xfId="4967" xr:uid="{530BC8C3-49C4-4771-8807-A48724AE6AF7}"/>
    <cellStyle name="Normal 4 7 4" xfId="2637" xr:uid="{0642F2BC-2C5C-4974-8EDA-2CEC28BEFC5A}"/>
    <cellStyle name="Normal 4 7 4 2" xfId="6132" xr:uid="{37614545-C5BD-4360-805B-72495644506B}"/>
    <cellStyle name="Normal 4 7 5" xfId="3802" xr:uid="{B6A4300B-5E56-4B42-AD46-04149C7A4D7C}"/>
    <cellStyle name="Normal 4 8" xfId="447" xr:uid="{3FA2C947-28E4-46CF-AE6A-5098D481AA49}"/>
    <cellStyle name="Normal 4 8 2" xfId="1034" xr:uid="{C3C62717-61A0-497A-99AA-9C8D2E543C7D}"/>
    <cellStyle name="Normal 4 8 2 2" xfId="2199" xr:uid="{F666AF15-D3F3-4972-8B0D-112053EA4605}"/>
    <cellStyle name="Normal 4 8 2 2 2" xfId="5694" xr:uid="{A1026433-2245-4510-A577-2818632101CD}"/>
    <cellStyle name="Normal 4 8 2 3" xfId="3364" xr:uid="{FE30608B-12C7-47E0-A14D-230345974EAF}"/>
    <cellStyle name="Normal 4 8 2 3 2" xfId="6859" xr:uid="{0C9C9A5B-EAA6-4A81-B599-B826C0CAB550}"/>
    <cellStyle name="Normal 4 8 2 4" xfId="4529" xr:uid="{AD900296-FDD8-4781-B48A-4D84424128A4}"/>
    <cellStyle name="Normal 4 8 3" xfId="1616" xr:uid="{4762B375-62F4-4B3E-BF30-D1DAA0B2C3FD}"/>
    <cellStyle name="Normal 4 8 3 2" xfId="5111" xr:uid="{6DDB7C36-DB3A-46DD-B2D3-89A215FD72E5}"/>
    <cellStyle name="Normal 4 8 4" xfId="2781" xr:uid="{292E5750-6586-44E7-835A-92B94A99BAF2}"/>
    <cellStyle name="Normal 4 8 4 2" xfId="6276" xr:uid="{B5C1EC71-17C1-475B-9719-7DCBF02C6F02}"/>
    <cellStyle name="Normal 4 8 5" xfId="3946" xr:uid="{C90419C2-E26B-43FA-90C4-B3FD28C70DD1}"/>
    <cellStyle name="Normal 4 9" xfId="602" xr:uid="{1DE32BB6-1833-4C95-B97A-6662804B7F55}"/>
    <cellStyle name="Normal 4 9 2" xfId="1767" xr:uid="{BD8DB373-0D98-4612-870E-4986400D9541}"/>
    <cellStyle name="Normal 4 9 2 2" xfId="5262" xr:uid="{2FA54EB7-F765-476A-A295-598875528D4D}"/>
    <cellStyle name="Normal 4 9 3" xfId="2932" xr:uid="{15FBABF4-7443-4FFE-B026-771D5819B8B2}"/>
    <cellStyle name="Normal 4 9 3 2" xfId="6427" xr:uid="{0C165F13-E38E-40C2-8175-1337FA3F56AE}"/>
    <cellStyle name="Normal 4 9 4" xfId="4097" xr:uid="{55052052-85CD-4396-964F-1F90DF01C4C0}"/>
    <cellStyle name="Normal 5" xfId="10" xr:uid="{00000000-0005-0000-0000-000025000000}"/>
    <cellStyle name="Normal 5 10" xfId="1186" xr:uid="{D2F0E728-9765-4DD4-BF76-28D11B1289F3}"/>
    <cellStyle name="Normal 5 10 2" xfId="4681" xr:uid="{5C103CD5-6E37-4602-98DE-F4D8426560F4}"/>
    <cellStyle name="Normal 5 11" xfId="2351" xr:uid="{8322A13F-E660-4C85-965E-B021C9AAC6CE}"/>
    <cellStyle name="Normal 5 11 2" xfId="5846" xr:uid="{4AA0BC34-8D3C-4916-A771-B21C0CF27513}"/>
    <cellStyle name="Normal 5 12" xfId="3516" xr:uid="{59F9A60F-91EF-465C-B6AA-005ABF73E5DB}"/>
    <cellStyle name="Normal 5 2" xfId="22" xr:uid="{00000000-0005-0000-0000-000026000000}"/>
    <cellStyle name="Normal 5 2 10" xfId="1198" xr:uid="{58FEFA5C-46F7-4C32-A136-45EA19E2BA27}"/>
    <cellStyle name="Normal 5 2 10 2" xfId="4693" xr:uid="{A919A838-C9C6-4D96-BC4A-BCD2E9B3EC02}"/>
    <cellStyle name="Normal 5 2 11" xfId="2363" xr:uid="{03E4EE0A-791B-4ACB-BA4E-3E99C9B0361C}"/>
    <cellStyle name="Normal 5 2 11 2" xfId="5858" xr:uid="{7478BF1C-6A6B-4407-B551-FC42635B4409}"/>
    <cellStyle name="Normal 5 2 12" xfId="3528" xr:uid="{2C38E964-A3A3-407B-881C-0D0EC2DAD8AF}"/>
    <cellStyle name="Normal 5 2 2" xfId="53" xr:uid="{00000000-0005-0000-0000-000027000000}"/>
    <cellStyle name="Normal 5 2 2 10" xfId="3552" xr:uid="{8BFA0857-B260-4EA6-9652-5972C3D8F460}"/>
    <cellStyle name="Normal 5 2 2 2" xfId="101" xr:uid="{5EF935AD-4210-4BB6-B6EA-7356F814B50D}"/>
    <cellStyle name="Normal 5 2 2 2 2" xfId="245" xr:uid="{82322838-0EB4-4EC8-8486-28DC5345C333}"/>
    <cellStyle name="Normal 5 2 2 2 2 2" xfId="832" xr:uid="{ABF6EB02-E212-4FB5-AEE1-E86982B3FE3D}"/>
    <cellStyle name="Normal 5 2 2 2 2 2 2" xfId="1997" xr:uid="{0F58DB4E-8EE2-4603-8F1D-C77A8CEF0F2D}"/>
    <cellStyle name="Normal 5 2 2 2 2 2 2 2" xfId="5492" xr:uid="{1A1B1D23-5575-418D-BBCB-592B30095EED}"/>
    <cellStyle name="Normal 5 2 2 2 2 2 3" xfId="3162" xr:uid="{0B35DC8F-DD38-40A5-B3AC-C3A12616797E}"/>
    <cellStyle name="Normal 5 2 2 2 2 2 3 2" xfId="6657" xr:uid="{ADCBB29E-48AC-45E3-BF59-B2A2463FA7FE}"/>
    <cellStyle name="Normal 5 2 2 2 2 2 4" xfId="4327" xr:uid="{83B6B75D-DE52-4C14-9B6C-CB3261B8AF4B}"/>
    <cellStyle name="Normal 5 2 2 2 2 3" xfId="1414" xr:uid="{A8014B49-E9A2-47D1-9129-BAC98E10DE21}"/>
    <cellStyle name="Normal 5 2 2 2 2 3 2" xfId="4909" xr:uid="{F5AC500C-5483-425E-980B-D558D93A4E04}"/>
    <cellStyle name="Normal 5 2 2 2 2 4" xfId="2579" xr:uid="{003BFC73-DAF6-4FB7-8DEC-E0A98969E21A}"/>
    <cellStyle name="Normal 5 2 2 2 2 4 2" xfId="6074" xr:uid="{762EAE89-2523-4DA6-806E-F156C90B2C17}"/>
    <cellStyle name="Normal 5 2 2 2 2 5" xfId="3744" xr:uid="{949FE9D8-E69A-4C4E-BD6D-5D9B1CE696BB}"/>
    <cellStyle name="Normal 5 2 2 2 3" xfId="389" xr:uid="{C01FB749-1768-4BC3-9C63-E47B99FA7095}"/>
    <cellStyle name="Normal 5 2 2 2 3 2" xfId="976" xr:uid="{AB8DAFBF-EFA2-4A9D-9D11-06FD0ACDCCCD}"/>
    <cellStyle name="Normal 5 2 2 2 3 2 2" xfId="2141" xr:uid="{A9C151D6-69C6-43A1-8122-0CA5E5188AE6}"/>
    <cellStyle name="Normal 5 2 2 2 3 2 2 2" xfId="5636" xr:uid="{663FBDD1-4064-4129-9D2C-396F144F7420}"/>
    <cellStyle name="Normal 5 2 2 2 3 2 3" xfId="3306" xr:uid="{3427B885-765E-4724-BA60-F8C04A3690C9}"/>
    <cellStyle name="Normal 5 2 2 2 3 2 3 2" xfId="6801" xr:uid="{9FFFDC02-EEE9-43C4-A166-DF62C62E4C76}"/>
    <cellStyle name="Normal 5 2 2 2 3 2 4" xfId="4471" xr:uid="{BCCA2119-720F-45B0-BE2F-3BA416A007E3}"/>
    <cellStyle name="Normal 5 2 2 2 3 3" xfId="1558" xr:uid="{B5BEA0C5-B01F-473E-B11D-D302340A8011}"/>
    <cellStyle name="Normal 5 2 2 2 3 3 2" xfId="5053" xr:uid="{6736D0D1-C7DE-4B40-BA6F-FE1CE08B7D92}"/>
    <cellStyle name="Normal 5 2 2 2 3 4" xfId="2723" xr:uid="{AED6C3E5-96F3-47F1-B652-37E73E4E9803}"/>
    <cellStyle name="Normal 5 2 2 2 3 4 2" xfId="6218" xr:uid="{91A26545-046E-4578-99BC-E90932469CD1}"/>
    <cellStyle name="Normal 5 2 2 2 3 5" xfId="3888" xr:uid="{79FF3BCE-3065-4C47-BCA4-3CD2DEB639A5}"/>
    <cellStyle name="Normal 5 2 2 2 4" xfId="533" xr:uid="{56287B8D-4F85-4CA8-BE67-7B91ECE2D63E}"/>
    <cellStyle name="Normal 5 2 2 2 4 2" xfId="1120" xr:uid="{69CFCD2F-5F4F-43EC-BA14-05F61D6FE192}"/>
    <cellStyle name="Normal 5 2 2 2 4 2 2" xfId="2285" xr:uid="{A3A1A8CC-CF4F-440B-86F1-97D81F2A62CC}"/>
    <cellStyle name="Normal 5 2 2 2 4 2 2 2" xfId="5780" xr:uid="{8A43AA8F-53BA-483C-8DE4-BD18F9D6116C}"/>
    <cellStyle name="Normal 5 2 2 2 4 2 3" xfId="3450" xr:uid="{B35917F7-2263-4462-BC4B-28BA226FAAD2}"/>
    <cellStyle name="Normal 5 2 2 2 4 2 3 2" xfId="6945" xr:uid="{F2827E02-FAB1-4009-AA92-6D307EFD845C}"/>
    <cellStyle name="Normal 5 2 2 2 4 2 4" xfId="4615" xr:uid="{0DE8FDAC-3B47-4078-8440-A15E4227AB0B}"/>
    <cellStyle name="Normal 5 2 2 2 4 3" xfId="1702" xr:uid="{4836BDD7-9887-4CC9-9787-06E0F21C87F5}"/>
    <cellStyle name="Normal 5 2 2 2 4 3 2" xfId="5197" xr:uid="{7D60CFD2-2F83-4302-AF45-C150F204C1C5}"/>
    <cellStyle name="Normal 5 2 2 2 4 4" xfId="2867" xr:uid="{974E379F-2AB1-471A-84C9-4F8FFABD7A25}"/>
    <cellStyle name="Normal 5 2 2 2 4 4 2" xfId="6362" xr:uid="{DAD309BD-026E-4DD4-AC9B-A063BE5E2DDE}"/>
    <cellStyle name="Normal 5 2 2 2 4 5" xfId="4032" xr:uid="{4B252315-EBB6-4103-8BEF-703CBD4ADDBA}"/>
    <cellStyle name="Normal 5 2 2 2 5" xfId="688" xr:uid="{19468672-51D6-4B08-82CF-1F4474BE2D9B}"/>
    <cellStyle name="Normal 5 2 2 2 5 2" xfId="1853" xr:uid="{B94E36D4-5EAE-4FE1-809A-0F8F4D467778}"/>
    <cellStyle name="Normal 5 2 2 2 5 2 2" xfId="5348" xr:uid="{52EEB48E-CCE8-4E42-BE79-21749E007C76}"/>
    <cellStyle name="Normal 5 2 2 2 5 3" xfId="3018" xr:uid="{821EBC0F-D6E4-4769-AD0E-F5FD995515A5}"/>
    <cellStyle name="Normal 5 2 2 2 5 3 2" xfId="6513" xr:uid="{703E0493-C4FA-48EC-A0E6-D1B4B6E6AEF5}"/>
    <cellStyle name="Normal 5 2 2 2 5 4" xfId="4183" xr:uid="{D9964280-1C46-4A54-B786-54823B1B5803}"/>
    <cellStyle name="Normal 5 2 2 2 6" xfId="1270" xr:uid="{C9F5BC5B-01E3-40EB-9081-B1FCF226FE24}"/>
    <cellStyle name="Normal 5 2 2 2 6 2" xfId="4765" xr:uid="{6CB2A001-475B-4911-B975-2F14E48976E2}"/>
    <cellStyle name="Normal 5 2 2 2 7" xfId="2435" xr:uid="{C88AA044-F30B-49E7-8F61-F6E97C5D494F}"/>
    <cellStyle name="Normal 5 2 2 2 7 2" xfId="5930" xr:uid="{6D4835F5-491C-45F0-A812-72438F520E80}"/>
    <cellStyle name="Normal 5 2 2 2 8" xfId="3600" xr:uid="{E534608C-0784-4A27-8380-7BC50EAA5930}"/>
    <cellStyle name="Normal 5 2 2 3" xfId="149" xr:uid="{A5E89733-1B2E-4315-8121-266D8CDDCD4C}"/>
    <cellStyle name="Normal 5 2 2 3 2" xfId="293" xr:uid="{6B790566-596F-471A-A385-872FE677410E}"/>
    <cellStyle name="Normal 5 2 2 3 2 2" xfId="880" xr:uid="{3651D2FA-F0FA-4796-B386-D1DA7EBBE9A9}"/>
    <cellStyle name="Normal 5 2 2 3 2 2 2" xfId="2045" xr:uid="{2E6FE8C5-FEC8-4D0F-9B50-D8D311E94476}"/>
    <cellStyle name="Normal 5 2 2 3 2 2 2 2" xfId="5540" xr:uid="{17413509-0129-4F23-884B-FED88EA42816}"/>
    <cellStyle name="Normal 5 2 2 3 2 2 3" xfId="3210" xr:uid="{BD779969-2A55-4A6F-8173-A4CB8747AA21}"/>
    <cellStyle name="Normal 5 2 2 3 2 2 3 2" xfId="6705" xr:uid="{60513EE0-61D2-48A3-8A2D-744B742A6CA0}"/>
    <cellStyle name="Normal 5 2 2 3 2 2 4" xfId="4375" xr:uid="{AAC0B4C6-5DA9-4CA4-AC68-2644AAADA4CC}"/>
    <cellStyle name="Normal 5 2 2 3 2 3" xfId="1462" xr:uid="{6F3DC3E7-74AB-4837-98C5-E12AEDF63487}"/>
    <cellStyle name="Normal 5 2 2 3 2 3 2" xfId="4957" xr:uid="{444C7F22-1DA4-40D3-A894-5B0AAAB16EB9}"/>
    <cellStyle name="Normal 5 2 2 3 2 4" xfId="2627" xr:uid="{D8468FD7-77EC-4B68-AFB4-D669A9DFF32E}"/>
    <cellStyle name="Normal 5 2 2 3 2 4 2" xfId="6122" xr:uid="{6CA44B00-72E3-49AF-BDFC-710BE980305A}"/>
    <cellStyle name="Normal 5 2 2 3 2 5" xfId="3792" xr:uid="{E95BAA27-2DC4-4CD0-AB78-DC3349A7365A}"/>
    <cellStyle name="Normal 5 2 2 3 3" xfId="437" xr:uid="{2AD9A1D5-7BC8-425E-B612-CE699D69BAE8}"/>
    <cellStyle name="Normal 5 2 2 3 3 2" xfId="1024" xr:uid="{34574730-C626-4BD8-AFCF-13812652EC30}"/>
    <cellStyle name="Normal 5 2 2 3 3 2 2" xfId="2189" xr:uid="{8AB90B77-E624-446C-9FA6-27BA55B6DD71}"/>
    <cellStyle name="Normal 5 2 2 3 3 2 2 2" xfId="5684" xr:uid="{AD3DE95F-117B-469A-ACE5-4F0A899CB025}"/>
    <cellStyle name="Normal 5 2 2 3 3 2 3" xfId="3354" xr:uid="{C0E1FE96-5F86-4EA7-8BEE-E66223050027}"/>
    <cellStyle name="Normal 5 2 2 3 3 2 3 2" xfId="6849" xr:uid="{66463CDC-6EA9-4E97-B20E-6DF2D8C03E9A}"/>
    <cellStyle name="Normal 5 2 2 3 3 2 4" xfId="4519" xr:uid="{DDC828A9-A9D8-42AD-A1E9-B33D18A2BC58}"/>
    <cellStyle name="Normal 5 2 2 3 3 3" xfId="1606" xr:uid="{8BCDAD1D-84F9-4202-8196-715A042611AF}"/>
    <cellStyle name="Normal 5 2 2 3 3 3 2" xfId="5101" xr:uid="{599D22CB-6A77-410F-9CA9-85C3BDE6D00A}"/>
    <cellStyle name="Normal 5 2 2 3 3 4" xfId="2771" xr:uid="{F469B965-654C-46C0-BCFB-115097B2C772}"/>
    <cellStyle name="Normal 5 2 2 3 3 4 2" xfId="6266" xr:uid="{57A362B9-3B82-4848-9EE0-17BBB10FCD90}"/>
    <cellStyle name="Normal 5 2 2 3 3 5" xfId="3936" xr:uid="{A413161B-0C8F-4E27-8C1D-5E24473D4714}"/>
    <cellStyle name="Normal 5 2 2 3 4" xfId="581" xr:uid="{02BE77DF-CFD8-4EDD-A9E4-150D1D0B7161}"/>
    <cellStyle name="Normal 5 2 2 3 4 2" xfId="1168" xr:uid="{E29BCCC3-6DDD-4DA3-9902-5D244517553B}"/>
    <cellStyle name="Normal 5 2 2 3 4 2 2" xfId="2333" xr:uid="{FE69E45E-A1F9-44E1-A654-DEB42176CBBF}"/>
    <cellStyle name="Normal 5 2 2 3 4 2 2 2" xfId="5828" xr:uid="{EC61F0E6-0A68-4626-90B6-5CEB709F8319}"/>
    <cellStyle name="Normal 5 2 2 3 4 2 3" xfId="3498" xr:uid="{27C0C426-D4A3-4875-8B5F-E1F91FA19860}"/>
    <cellStyle name="Normal 5 2 2 3 4 2 3 2" xfId="6993" xr:uid="{7B11C351-B875-474C-B986-C62A67EC604A}"/>
    <cellStyle name="Normal 5 2 2 3 4 2 4" xfId="4663" xr:uid="{ED592759-0864-412D-B474-E03E8AD27784}"/>
    <cellStyle name="Normal 5 2 2 3 4 3" xfId="1750" xr:uid="{56557369-C061-4414-9C58-84C70B727681}"/>
    <cellStyle name="Normal 5 2 2 3 4 3 2" xfId="5245" xr:uid="{311B7EA7-FE4C-4EAF-9C56-56F0A0DA42A8}"/>
    <cellStyle name="Normal 5 2 2 3 4 4" xfId="2915" xr:uid="{72767A61-BD2C-420B-83C1-9653EB6CD610}"/>
    <cellStyle name="Normal 5 2 2 3 4 4 2" xfId="6410" xr:uid="{5CC882A2-DFD4-44FE-9E16-422740801914}"/>
    <cellStyle name="Normal 5 2 2 3 4 5" xfId="4080" xr:uid="{978B5DC6-E9E6-4B2D-A3BC-48DE1D2F6475}"/>
    <cellStyle name="Normal 5 2 2 3 5" xfId="736" xr:uid="{72AF0FE8-57F2-43AA-98A8-BCF5B16D52C3}"/>
    <cellStyle name="Normal 5 2 2 3 5 2" xfId="1901" xr:uid="{1DD31943-6A3B-42B5-ADC2-4F1BCFCA9F0B}"/>
    <cellStyle name="Normal 5 2 2 3 5 2 2" xfId="5396" xr:uid="{CFD883B8-BD91-41E7-BFA7-577F299E14CC}"/>
    <cellStyle name="Normal 5 2 2 3 5 3" xfId="3066" xr:uid="{BE144D30-5C53-4B0C-846B-5D70CD42EE23}"/>
    <cellStyle name="Normal 5 2 2 3 5 3 2" xfId="6561" xr:uid="{7CBF5B16-A344-4881-9DE9-DAE70B5FCE67}"/>
    <cellStyle name="Normal 5 2 2 3 5 4" xfId="4231" xr:uid="{A5308F6B-0927-4FDF-8572-EFBB76405707}"/>
    <cellStyle name="Normal 5 2 2 3 6" xfId="1318" xr:uid="{7A9C9F6C-1F99-45A2-B841-D11F9A5E56E8}"/>
    <cellStyle name="Normal 5 2 2 3 6 2" xfId="4813" xr:uid="{0512B55A-53D4-4F20-8FEC-D81593F9C656}"/>
    <cellStyle name="Normal 5 2 2 3 7" xfId="2483" xr:uid="{8DBBD723-5B0D-43C1-A540-BA7F285F8162}"/>
    <cellStyle name="Normal 5 2 2 3 7 2" xfId="5978" xr:uid="{8259591E-C5FB-438B-B6F7-C1FFB99F8D49}"/>
    <cellStyle name="Normal 5 2 2 3 8" xfId="3648" xr:uid="{536DFFE8-FC89-4B10-9CA8-A428FD5D5BE1}"/>
    <cellStyle name="Normal 5 2 2 4" xfId="197" xr:uid="{0940352E-8711-431E-BF00-E20EF590A7E3}"/>
    <cellStyle name="Normal 5 2 2 4 2" xfId="784" xr:uid="{D5F9AAE2-8CB2-46F5-BB94-86B738D34A53}"/>
    <cellStyle name="Normal 5 2 2 4 2 2" xfId="1949" xr:uid="{6D1683FA-3D12-481E-BD00-77A992B25EF2}"/>
    <cellStyle name="Normal 5 2 2 4 2 2 2" xfId="5444" xr:uid="{897277C1-3842-4BC6-AEC9-10C89ED7306B}"/>
    <cellStyle name="Normal 5 2 2 4 2 3" xfId="3114" xr:uid="{2BF3E3A1-8F33-4C99-873A-CC8632CB4839}"/>
    <cellStyle name="Normal 5 2 2 4 2 3 2" xfId="6609" xr:uid="{6D010F67-BCAA-4431-938B-A22596F1D1BA}"/>
    <cellStyle name="Normal 5 2 2 4 2 4" xfId="4279" xr:uid="{A3B0C620-AB35-403F-8F0B-6F2E07241D62}"/>
    <cellStyle name="Normal 5 2 2 4 3" xfId="1366" xr:uid="{8E75680E-FCCD-42E2-A4F3-5E994C206355}"/>
    <cellStyle name="Normal 5 2 2 4 3 2" xfId="4861" xr:uid="{045C9C09-B832-43BC-8576-CB98CB4DE4A4}"/>
    <cellStyle name="Normal 5 2 2 4 4" xfId="2531" xr:uid="{3308373A-D819-4ECF-A1A7-280DE0C9F3D9}"/>
    <cellStyle name="Normal 5 2 2 4 4 2" xfId="6026" xr:uid="{BD391AEE-6B0F-43B5-8C0C-D0385310B526}"/>
    <cellStyle name="Normal 5 2 2 4 5" xfId="3696" xr:uid="{78888A87-6756-4C73-9277-B7ED1F7DB822}"/>
    <cellStyle name="Normal 5 2 2 5" xfId="341" xr:uid="{5DC6BBA0-1C11-4F57-95FD-595C949DD15B}"/>
    <cellStyle name="Normal 5 2 2 5 2" xfId="928" xr:uid="{B662FD8C-47E7-4474-A502-76A7B2DFEDBE}"/>
    <cellStyle name="Normal 5 2 2 5 2 2" xfId="2093" xr:uid="{977B10DA-ECB6-457B-B3C0-26AE430F8503}"/>
    <cellStyle name="Normal 5 2 2 5 2 2 2" xfId="5588" xr:uid="{3EBC9109-8F63-408D-80FE-9D537C58CD6C}"/>
    <cellStyle name="Normal 5 2 2 5 2 3" xfId="3258" xr:uid="{698F9E8B-9BA3-423E-A441-563A5CA3D08A}"/>
    <cellStyle name="Normal 5 2 2 5 2 3 2" xfId="6753" xr:uid="{A0829AB8-6F66-4339-B4B6-7634FF0BE426}"/>
    <cellStyle name="Normal 5 2 2 5 2 4" xfId="4423" xr:uid="{E65B03D2-E2C7-4533-918A-671BB07B34A7}"/>
    <cellStyle name="Normal 5 2 2 5 3" xfId="1510" xr:uid="{7C5B2804-1BEF-4C88-BE77-B79A73FB8225}"/>
    <cellStyle name="Normal 5 2 2 5 3 2" xfId="5005" xr:uid="{E55B3535-C6C1-414A-93ED-EE8287E5046F}"/>
    <cellStyle name="Normal 5 2 2 5 4" xfId="2675" xr:uid="{11522280-80C5-405C-8969-7017A93FB84B}"/>
    <cellStyle name="Normal 5 2 2 5 4 2" xfId="6170" xr:uid="{BECC3DBC-5A38-4FE5-953D-29FF017FFA0F}"/>
    <cellStyle name="Normal 5 2 2 5 5" xfId="3840" xr:uid="{6586A9A4-C823-4388-B4A3-F8D98929AE9F}"/>
    <cellStyle name="Normal 5 2 2 6" xfId="485" xr:uid="{FB4DE62D-0491-4AEE-8E75-15AA205CC77E}"/>
    <cellStyle name="Normal 5 2 2 6 2" xfId="1072" xr:uid="{F100E1B6-7B44-454F-95C7-E620A9FBA732}"/>
    <cellStyle name="Normal 5 2 2 6 2 2" xfId="2237" xr:uid="{39E6D00F-22C1-4FCA-BE29-6E5CD9CF1116}"/>
    <cellStyle name="Normal 5 2 2 6 2 2 2" xfId="5732" xr:uid="{52B6EF13-AE38-4C9C-B322-017405E395B3}"/>
    <cellStyle name="Normal 5 2 2 6 2 3" xfId="3402" xr:uid="{C7A80D4B-8F11-450E-9608-6874DE0B09F1}"/>
    <cellStyle name="Normal 5 2 2 6 2 3 2" xfId="6897" xr:uid="{A1B8D662-F6B7-402D-8775-1774DE8AE370}"/>
    <cellStyle name="Normal 5 2 2 6 2 4" xfId="4567" xr:uid="{4EC2F6D1-11EB-4B65-90FC-9D4F57529E89}"/>
    <cellStyle name="Normal 5 2 2 6 3" xfId="1654" xr:uid="{2E23670D-D013-4F72-B8AA-6514007E4DB8}"/>
    <cellStyle name="Normal 5 2 2 6 3 2" xfId="5149" xr:uid="{9831E192-1C8E-4644-8FD8-02A3A099DB32}"/>
    <cellStyle name="Normal 5 2 2 6 4" xfId="2819" xr:uid="{74A6BFAC-F04B-40AE-994F-E2E39A3EB916}"/>
    <cellStyle name="Normal 5 2 2 6 4 2" xfId="6314" xr:uid="{4884B860-C040-415A-B34B-737BF18FAF5E}"/>
    <cellStyle name="Normal 5 2 2 6 5" xfId="3984" xr:uid="{09FED674-598C-4C68-B953-BEA62D12DB50}"/>
    <cellStyle name="Normal 5 2 2 7" xfId="640" xr:uid="{2A1FF9A3-59DB-4B6D-A124-EC4FC47A6FFF}"/>
    <cellStyle name="Normal 5 2 2 7 2" xfId="1805" xr:uid="{6D8AE478-22DC-40AE-8362-2DB5CF676FA0}"/>
    <cellStyle name="Normal 5 2 2 7 2 2" xfId="5300" xr:uid="{2D9B303D-D18F-4402-B73C-DF5F88115862}"/>
    <cellStyle name="Normal 5 2 2 7 3" xfId="2970" xr:uid="{59D7A471-0827-45F8-BEE0-75412C09B166}"/>
    <cellStyle name="Normal 5 2 2 7 3 2" xfId="6465" xr:uid="{47A4792B-E6CB-403E-8CE0-770906408FA2}"/>
    <cellStyle name="Normal 5 2 2 7 4" xfId="4135" xr:uid="{FBD09752-6055-4843-AFD2-B27D303D8BBD}"/>
    <cellStyle name="Normal 5 2 2 8" xfId="1222" xr:uid="{2EEF959D-DD51-440E-AC5D-B40CE8EC1B96}"/>
    <cellStyle name="Normal 5 2 2 8 2" xfId="4717" xr:uid="{245BAC23-D8ED-4AB1-A91A-C587F4669170}"/>
    <cellStyle name="Normal 5 2 2 9" xfId="2387" xr:uid="{A2317D19-0207-43F5-9DF0-EF79768D1317}"/>
    <cellStyle name="Normal 5 2 2 9 2" xfId="5882" xr:uid="{E6EAE267-59E8-4665-902D-2DD2B24BA1DD}"/>
    <cellStyle name="Normal 5 2 3" xfId="77" xr:uid="{7132A3E1-F042-40A1-BD9E-C9F914B9E500}"/>
    <cellStyle name="Normal 5 2 3 2" xfId="221" xr:uid="{20CFDD03-55A8-4FDB-8DC5-D88632C6307D}"/>
    <cellStyle name="Normal 5 2 3 2 2" xfId="808" xr:uid="{85B5F1D5-FE90-46F1-A139-1631BF37D6B2}"/>
    <cellStyle name="Normal 5 2 3 2 2 2" xfId="1973" xr:uid="{FB4B8E6C-AB9E-4C69-87D8-D9BB94D03CD2}"/>
    <cellStyle name="Normal 5 2 3 2 2 2 2" xfId="5468" xr:uid="{F08A7A96-7BC3-4F76-803C-4BF96D391428}"/>
    <cellStyle name="Normal 5 2 3 2 2 3" xfId="3138" xr:uid="{D23B4AC3-DC6A-4856-AD13-E671B51E1F6A}"/>
    <cellStyle name="Normal 5 2 3 2 2 3 2" xfId="6633" xr:uid="{D693964F-6076-4F68-BDFC-F42056D70C2A}"/>
    <cellStyle name="Normal 5 2 3 2 2 4" xfId="4303" xr:uid="{070B9580-B317-4A40-9804-D7416655018C}"/>
    <cellStyle name="Normal 5 2 3 2 3" xfId="1390" xr:uid="{CA731963-B487-4F01-A06F-0DB6A3994F59}"/>
    <cellStyle name="Normal 5 2 3 2 3 2" xfId="4885" xr:uid="{A3CECBB2-2436-4E5D-8E31-4F4503B8C566}"/>
    <cellStyle name="Normal 5 2 3 2 4" xfId="2555" xr:uid="{06ABA4F9-DC6C-4057-B6D9-DC751687DEEF}"/>
    <cellStyle name="Normal 5 2 3 2 4 2" xfId="6050" xr:uid="{72BC1E58-46C5-4D91-AD97-64A337AB24A9}"/>
    <cellStyle name="Normal 5 2 3 2 5" xfId="3720" xr:uid="{F193820C-433B-4550-8924-E802C2D37530}"/>
    <cellStyle name="Normal 5 2 3 3" xfId="365" xr:uid="{31D210BA-CDDC-419C-ACFE-7EA8D89E002B}"/>
    <cellStyle name="Normal 5 2 3 3 2" xfId="952" xr:uid="{74B5E175-EF8B-4B4E-B399-E118689C51B4}"/>
    <cellStyle name="Normal 5 2 3 3 2 2" xfId="2117" xr:uid="{61D6A416-DAC7-4603-84F6-27C3571CF7EC}"/>
    <cellStyle name="Normal 5 2 3 3 2 2 2" xfId="5612" xr:uid="{2FD46167-4B61-44BA-BDA3-5F723AA4AC03}"/>
    <cellStyle name="Normal 5 2 3 3 2 3" xfId="3282" xr:uid="{0863767C-7BBB-4875-A8E6-3C17E36A767B}"/>
    <cellStyle name="Normal 5 2 3 3 2 3 2" xfId="6777" xr:uid="{58372E66-91AE-4522-A62C-8463741EF92C}"/>
    <cellStyle name="Normal 5 2 3 3 2 4" xfId="4447" xr:uid="{C167BF90-7D02-4BF2-A73D-E76BA1CE6ACE}"/>
    <cellStyle name="Normal 5 2 3 3 3" xfId="1534" xr:uid="{91AF814F-B5DC-4BBE-A5D0-CF8B650ABA8A}"/>
    <cellStyle name="Normal 5 2 3 3 3 2" xfId="5029" xr:uid="{1591784A-7E69-4587-800B-D1E38FD95A42}"/>
    <cellStyle name="Normal 5 2 3 3 4" xfId="2699" xr:uid="{C9E8835F-23E8-4FD6-A1CD-9E1B28C0B86A}"/>
    <cellStyle name="Normal 5 2 3 3 4 2" xfId="6194" xr:uid="{7C108D78-64F2-4CE8-ADF9-4271FAAB754D}"/>
    <cellStyle name="Normal 5 2 3 3 5" xfId="3864" xr:uid="{EB87D596-9B49-4358-BFC3-346DBA0D6B27}"/>
    <cellStyle name="Normal 5 2 3 4" xfId="509" xr:uid="{5FEBD7C0-E63F-4A74-BE84-611DBA840BC1}"/>
    <cellStyle name="Normal 5 2 3 4 2" xfId="1096" xr:uid="{E25C18AF-BC53-479A-B189-6F250CDDCA07}"/>
    <cellStyle name="Normal 5 2 3 4 2 2" xfId="2261" xr:uid="{AC530E89-ACB1-46CA-856F-5F2535B7E3A9}"/>
    <cellStyle name="Normal 5 2 3 4 2 2 2" xfId="5756" xr:uid="{767AE5D9-2433-454E-AD61-914810090757}"/>
    <cellStyle name="Normal 5 2 3 4 2 3" xfId="3426" xr:uid="{46A3B3C1-5FFB-475D-AC1E-2500D1B0C378}"/>
    <cellStyle name="Normal 5 2 3 4 2 3 2" xfId="6921" xr:uid="{4F1CFE48-A207-4074-8E98-36B50AB2860E}"/>
    <cellStyle name="Normal 5 2 3 4 2 4" xfId="4591" xr:uid="{054642DA-182B-4462-98D4-BAF00E27C0C4}"/>
    <cellStyle name="Normal 5 2 3 4 3" xfId="1678" xr:uid="{2A03D6BE-2270-4416-9D48-EA41A81084B9}"/>
    <cellStyle name="Normal 5 2 3 4 3 2" xfId="5173" xr:uid="{0CC62FF1-A0B1-4692-8A3E-B890C84C168E}"/>
    <cellStyle name="Normal 5 2 3 4 4" xfId="2843" xr:uid="{09D49A8F-1BAA-4CBF-9FC6-39B9D169E0ED}"/>
    <cellStyle name="Normal 5 2 3 4 4 2" xfId="6338" xr:uid="{442D9C02-A32A-4A9B-BD77-BD96A1FC5440}"/>
    <cellStyle name="Normal 5 2 3 4 5" xfId="4008" xr:uid="{5D7FFAB5-0BA1-4B8A-97D7-3AFE3AB7EAE1}"/>
    <cellStyle name="Normal 5 2 3 5" xfId="664" xr:uid="{41BEAF8C-0937-46C8-93C0-C97B6A26CF33}"/>
    <cellStyle name="Normal 5 2 3 5 2" xfId="1829" xr:uid="{007B5693-8C6D-41C5-B25C-B53DAF10EA7F}"/>
    <cellStyle name="Normal 5 2 3 5 2 2" xfId="5324" xr:uid="{9591EC0A-F5D9-449A-AFB3-0EC9555B057B}"/>
    <cellStyle name="Normal 5 2 3 5 3" xfId="2994" xr:uid="{B8D67E23-1B11-47CE-9087-8B3432D53A6F}"/>
    <cellStyle name="Normal 5 2 3 5 3 2" xfId="6489" xr:uid="{8B8671B3-B437-4EA2-A7F6-966785804E01}"/>
    <cellStyle name="Normal 5 2 3 5 4" xfId="4159" xr:uid="{94B7FF69-2082-4276-9790-EECAF4FEEB3C}"/>
    <cellStyle name="Normal 5 2 3 6" xfId="1246" xr:uid="{556F1742-6177-495A-85EA-DB042163D9C1}"/>
    <cellStyle name="Normal 5 2 3 6 2" xfId="4741" xr:uid="{FFB4ED0B-9A63-45C0-8868-6242F2AC3A2B}"/>
    <cellStyle name="Normal 5 2 3 7" xfId="2411" xr:uid="{60666F59-A262-4EAA-A775-7F00517AF556}"/>
    <cellStyle name="Normal 5 2 3 7 2" xfId="5906" xr:uid="{0CF75D27-4A51-45C1-821B-919CC6E07CB9}"/>
    <cellStyle name="Normal 5 2 3 8" xfId="3576" xr:uid="{0DA66F99-1D35-42CD-A436-944597DA1E8D}"/>
    <cellStyle name="Normal 5 2 4" xfId="125" xr:uid="{1B677AB5-DD0A-469A-8B63-DD04D110A8E0}"/>
    <cellStyle name="Normal 5 2 4 2" xfId="269" xr:uid="{AE45FCF9-FE34-4945-A1B0-C3DE098151A4}"/>
    <cellStyle name="Normal 5 2 4 2 2" xfId="856" xr:uid="{B4F12FF5-F8C7-4EC7-BAB1-BFC2F304B79D}"/>
    <cellStyle name="Normal 5 2 4 2 2 2" xfId="2021" xr:uid="{F2B088D2-BD68-4E7F-AFBD-44AE61DCCB48}"/>
    <cellStyle name="Normal 5 2 4 2 2 2 2" xfId="5516" xr:uid="{EC180A3B-6449-4B0B-ACBC-252867C26AD2}"/>
    <cellStyle name="Normal 5 2 4 2 2 3" xfId="3186" xr:uid="{4FB9E57B-9421-420F-B1C2-94F671DC4CC8}"/>
    <cellStyle name="Normal 5 2 4 2 2 3 2" xfId="6681" xr:uid="{DE2622B2-7578-443A-8141-38A317551B92}"/>
    <cellStyle name="Normal 5 2 4 2 2 4" xfId="4351" xr:uid="{D94DCE2B-7EAC-4CAB-B31B-91579345BCBE}"/>
    <cellStyle name="Normal 5 2 4 2 3" xfId="1438" xr:uid="{D3DB7F26-BB3E-41E5-9E4F-5A55FF2E22E2}"/>
    <cellStyle name="Normal 5 2 4 2 3 2" xfId="4933" xr:uid="{C5B55E04-1197-42F3-9227-F01D10894B5B}"/>
    <cellStyle name="Normal 5 2 4 2 4" xfId="2603" xr:uid="{EA3BC6C6-7F39-492B-9CC4-26C9CA552466}"/>
    <cellStyle name="Normal 5 2 4 2 4 2" xfId="6098" xr:uid="{0CB96C7A-77A8-4AEC-987F-60FAA40EEB18}"/>
    <cellStyle name="Normal 5 2 4 2 5" xfId="3768" xr:uid="{56619996-572F-40C1-A591-126413781369}"/>
    <cellStyle name="Normal 5 2 4 3" xfId="413" xr:uid="{A5C67F14-6E22-436D-9DCB-23A2F95B9946}"/>
    <cellStyle name="Normal 5 2 4 3 2" xfId="1000" xr:uid="{2A8C067B-96C5-4790-91A9-E333D17A6183}"/>
    <cellStyle name="Normal 5 2 4 3 2 2" xfId="2165" xr:uid="{AEE71CEA-4DF4-4EDD-BD46-925903924073}"/>
    <cellStyle name="Normal 5 2 4 3 2 2 2" xfId="5660" xr:uid="{F265086F-BF97-4AB5-B6FD-1B19EA75805C}"/>
    <cellStyle name="Normal 5 2 4 3 2 3" xfId="3330" xr:uid="{9902C2B9-DB06-4EFC-A380-1B24F6CA857F}"/>
    <cellStyle name="Normal 5 2 4 3 2 3 2" xfId="6825" xr:uid="{5B9A93A7-DA45-4A7A-93D5-942D7CA2A304}"/>
    <cellStyle name="Normal 5 2 4 3 2 4" xfId="4495" xr:uid="{E5BC98B6-80A5-45AF-8D50-E39B821204AF}"/>
    <cellStyle name="Normal 5 2 4 3 3" xfId="1582" xr:uid="{55445CC6-AC93-46E5-8F4A-EF602FD92277}"/>
    <cellStyle name="Normal 5 2 4 3 3 2" xfId="5077" xr:uid="{78E743D9-CF3D-4D14-8963-D8B742D0C487}"/>
    <cellStyle name="Normal 5 2 4 3 4" xfId="2747" xr:uid="{FABC707B-40AC-4322-9FF1-7AF522FFE997}"/>
    <cellStyle name="Normal 5 2 4 3 4 2" xfId="6242" xr:uid="{37EE867A-9607-4555-9D04-31A3D1004286}"/>
    <cellStyle name="Normal 5 2 4 3 5" xfId="3912" xr:uid="{FC77589E-3B43-4518-9F52-996415638E3A}"/>
    <cellStyle name="Normal 5 2 4 4" xfId="557" xr:uid="{3EAAA076-98D6-4751-808C-83A0910429D6}"/>
    <cellStyle name="Normal 5 2 4 4 2" xfId="1144" xr:uid="{059692DE-8E16-4921-95E4-92EACCA6B898}"/>
    <cellStyle name="Normal 5 2 4 4 2 2" xfId="2309" xr:uid="{7256DA87-F7B4-4943-B84D-9B2E0208233F}"/>
    <cellStyle name="Normal 5 2 4 4 2 2 2" xfId="5804" xr:uid="{4C425CC4-8D13-4152-A0CE-ED97BB9B889E}"/>
    <cellStyle name="Normal 5 2 4 4 2 3" xfId="3474" xr:uid="{AA38A67A-FF21-4247-8097-89F885CF1663}"/>
    <cellStyle name="Normal 5 2 4 4 2 3 2" xfId="6969" xr:uid="{540A6C21-7F81-440B-B49D-46F32D49730D}"/>
    <cellStyle name="Normal 5 2 4 4 2 4" xfId="4639" xr:uid="{BF0DA3F9-4AB5-444D-8439-9BAF77FB54A9}"/>
    <cellStyle name="Normal 5 2 4 4 3" xfId="1726" xr:uid="{989C553E-B06A-4954-AC79-D2EF5272BBE8}"/>
    <cellStyle name="Normal 5 2 4 4 3 2" xfId="5221" xr:uid="{76BF6CD6-78DE-44C6-8775-63428643A08F}"/>
    <cellStyle name="Normal 5 2 4 4 4" xfId="2891" xr:uid="{212BA57B-B0C4-4C61-AB7E-C97A7326B458}"/>
    <cellStyle name="Normal 5 2 4 4 4 2" xfId="6386" xr:uid="{B097D4F1-F554-4EDE-8F5F-5612C4AE879C}"/>
    <cellStyle name="Normal 5 2 4 4 5" xfId="4056" xr:uid="{10B43349-C7C4-4D1D-ACD6-B9DE05F7796A}"/>
    <cellStyle name="Normal 5 2 4 5" xfId="712" xr:uid="{8E01AB06-DE76-4E0C-9B7A-7087792AFDA1}"/>
    <cellStyle name="Normal 5 2 4 5 2" xfId="1877" xr:uid="{31517874-0D28-409E-BAFD-6F555499A821}"/>
    <cellStyle name="Normal 5 2 4 5 2 2" xfId="5372" xr:uid="{D05EF2AD-DC4C-4244-A3BE-83D962E466C9}"/>
    <cellStyle name="Normal 5 2 4 5 3" xfId="3042" xr:uid="{CF8FD2DD-7B7B-41A7-A928-CB3BDCC5BD14}"/>
    <cellStyle name="Normal 5 2 4 5 3 2" xfId="6537" xr:uid="{F1CCF587-F7B8-4242-A319-DB461547A877}"/>
    <cellStyle name="Normal 5 2 4 5 4" xfId="4207" xr:uid="{50681685-3724-42A9-B70C-EC919C2D9A52}"/>
    <cellStyle name="Normal 5 2 4 6" xfId="1294" xr:uid="{57135602-5AEE-4D1E-B4EC-0D6FC9443BB0}"/>
    <cellStyle name="Normal 5 2 4 6 2" xfId="4789" xr:uid="{F655B0DC-A8F6-4580-AEB0-21C058FE4E4F}"/>
    <cellStyle name="Normal 5 2 4 7" xfId="2459" xr:uid="{8C8A5F86-CD0C-405C-867C-8FE8E68A2D8E}"/>
    <cellStyle name="Normal 5 2 4 7 2" xfId="5954" xr:uid="{D0A879F7-6CDB-4055-8E55-80BC967CADFF}"/>
    <cellStyle name="Normal 5 2 4 8" xfId="3624" xr:uid="{F81DB6A6-154A-4BE8-B69B-01E5E68322AC}"/>
    <cellStyle name="Normal 5 2 5" xfId="173" xr:uid="{CD3D89BC-34B3-44B5-B57C-2BC62729857B}"/>
    <cellStyle name="Normal 5 2 5 2" xfId="760" xr:uid="{28960820-A867-4EAE-B288-DD35C62FFD1E}"/>
    <cellStyle name="Normal 5 2 5 2 2" xfId="1925" xr:uid="{A605C8FD-8F19-44F9-9B69-5749C8DCB2A7}"/>
    <cellStyle name="Normal 5 2 5 2 2 2" xfId="5420" xr:uid="{37835E4B-120A-457B-9E2C-D77AA03FE75B}"/>
    <cellStyle name="Normal 5 2 5 2 3" xfId="3090" xr:uid="{BB0EA54B-124E-467E-B190-9EF290E44915}"/>
    <cellStyle name="Normal 5 2 5 2 3 2" xfId="6585" xr:uid="{9940F256-B85B-4368-880C-D36369C21BB4}"/>
    <cellStyle name="Normal 5 2 5 2 4" xfId="4255" xr:uid="{0107A002-3091-4848-A16F-D439EFEEF638}"/>
    <cellStyle name="Normal 5 2 5 3" xfId="1342" xr:uid="{C23A2BE7-FC96-4399-BBBE-468EC9946398}"/>
    <cellStyle name="Normal 5 2 5 3 2" xfId="4837" xr:uid="{27A91E91-DC56-4E96-A576-30FB9634F7C4}"/>
    <cellStyle name="Normal 5 2 5 4" xfId="2507" xr:uid="{012441D0-FCC5-4D7A-81A1-A1E959685D61}"/>
    <cellStyle name="Normal 5 2 5 4 2" xfId="6002" xr:uid="{FB196408-5FAF-4E4B-8921-9599A2F82876}"/>
    <cellStyle name="Normal 5 2 5 5" xfId="3672" xr:uid="{141CF9CE-7203-4C81-A04C-9CA4EC02984E}"/>
    <cellStyle name="Normal 5 2 6" xfId="317" xr:uid="{DF820005-DAE3-427B-9BBE-1637F79D93F2}"/>
    <cellStyle name="Normal 5 2 6 2" xfId="904" xr:uid="{9B813AF9-9334-4E6C-A564-1BD73956878D}"/>
    <cellStyle name="Normal 5 2 6 2 2" xfId="2069" xr:uid="{4E42120B-328A-46B3-AB1C-71FB50331E2E}"/>
    <cellStyle name="Normal 5 2 6 2 2 2" xfId="5564" xr:uid="{D7E1BA9D-A329-43CB-96CB-98466488F670}"/>
    <cellStyle name="Normal 5 2 6 2 3" xfId="3234" xr:uid="{830F10CD-F69C-497A-B4A4-E44CF1CB2E44}"/>
    <cellStyle name="Normal 5 2 6 2 3 2" xfId="6729" xr:uid="{C4A3D845-CFEB-4807-95FA-572027BD7116}"/>
    <cellStyle name="Normal 5 2 6 2 4" xfId="4399" xr:uid="{E9C3E02F-D0C9-4C86-B21F-1AF8635DC4D0}"/>
    <cellStyle name="Normal 5 2 6 3" xfId="1486" xr:uid="{2BCA8399-FB6E-43B1-AEAF-58EC97D0C215}"/>
    <cellStyle name="Normal 5 2 6 3 2" xfId="4981" xr:uid="{597C0695-1A1D-42CB-8087-044FE13AA2A7}"/>
    <cellStyle name="Normal 5 2 6 4" xfId="2651" xr:uid="{2D422BE3-B7BA-4FD0-8AFE-5039F4B2A31D}"/>
    <cellStyle name="Normal 5 2 6 4 2" xfId="6146" xr:uid="{106950CE-30CD-4991-B613-C63022997BBF}"/>
    <cellStyle name="Normal 5 2 6 5" xfId="3816" xr:uid="{1D204D37-AFC0-4FC2-9CDA-BB9E71453C73}"/>
    <cellStyle name="Normal 5 2 7" xfId="461" xr:uid="{C54CBBD3-A0CA-478C-8632-7B4B80D9A74A}"/>
    <cellStyle name="Normal 5 2 7 2" xfId="1048" xr:uid="{32B2AEAC-4926-4A7A-8C50-2FBB3FF9BB37}"/>
    <cellStyle name="Normal 5 2 7 2 2" xfId="2213" xr:uid="{FEA0B1B5-2A34-41C3-A350-FDA26A76D861}"/>
    <cellStyle name="Normal 5 2 7 2 2 2" xfId="5708" xr:uid="{2FF10642-A0F8-40C3-9F88-1BDCDD3FF331}"/>
    <cellStyle name="Normal 5 2 7 2 3" xfId="3378" xr:uid="{F2973A42-0313-4239-BFCA-BD7549C53F92}"/>
    <cellStyle name="Normal 5 2 7 2 3 2" xfId="6873" xr:uid="{756EDD85-A577-46D0-BC96-1BFF20BC5DFA}"/>
    <cellStyle name="Normal 5 2 7 2 4" xfId="4543" xr:uid="{09698133-BCC7-426A-8ECF-BD16CC3EF2D5}"/>
    <cellStyle name="Normal 5 2 7 3" xfId="1630" xr:uid="{83D7681F-4383-4917-9974-5DF7B7BE7C0E}"/>
    <cellStyle name="Normal 5 2 7 3 2" xfId="5125" xr:uid="{B9C19DB7-2C14-4559-8BB8-D649C85255C1}"/>
    <cellStyle name="Normal 5 2 7 4" xfId="2795" xr:uid="{2B87E1B2-5323-418D-B216-29D2ADD0C81D}"/>
    <cellStyle name="Normal 5 2 7 4 2" xfId="6290" xr:uid="{7CDBD7A9-AC89-4AE4-ADF0-3C781EDB7A8B}"/>
    <cellStyle name="Normal 5 2 7 5" xfId="3960" xr:uid="{CB11FC2A-3844-4D2C-ADDD-C6B39D6BAD90}"/>
    <cellStyle name="Normal 5 2 8" xfId="596" xr:uid="{D45A709A-630B-400A-BD1C-81034C788060}"/>
    <cellStyle name="Normal 5 2 9" xfId="616" xr:uid="{4D4E1F71-1A2D-4199-B072-BFD3D80AFF8E}"/>
    <cellStyle name="Normal 5 2 9 2" xfId="1781" xr:uid="{B79F0925-0257-41BB-9990-AC6277914001}"/>
    <cellStyle name="Normal 5 2 9 2 2" xfId="5276" xr:uid="{D8677B05-AC01-4ADB-A4C9-658428E2977B}"/>
    <cellStyle name="Normal 5 2 9 3" xfId="2946" xr:uid="{F671EB97-F375-4D61-A209-735593E92B8F}"/>
    <cellStyle name="Normal 5 2 9 3 2" xfId="6441" xr:uid="{7F814AA6-BFD8-470E-9EF8-CAF932A9F996}"/>
    <cellStyle name="Normal 5 2 9 4" xfId="4111" xr:uid="{41775F07-D5F9-4EC1-A8D8-6B62B20195D0}"/>
    <cellStyle name="Normal 5 3" xfId="41" xr:uid="{00000000-0005-0000-0000-000028000000}"/>
    <cellStyle name="Normal 5 3 10" xfId="3540" xr:uid="{CC9B40CE-84E1-487B-B0A7-7A1E26FADF4D}"/>
    <cellStyle name="Normal 5 3 2" xfId="89" xr:uid="{DAD9ED06-71B9-41E2-83A9-03CF4F49951A}"/>
    <cellStyle name="Normal 5 3 2 2" xfId="233" xr:uid="{66676050-3AA1-49FF-8C4F-0824DE364A64}"/>
    <cellStyle name="Normal 5 3 2 2 2" xfId="820" xr:uid="{3453F77C-C28B-41FF-8FDC-16489E4D8908}"/>
    <cellStyle name="Normal 5 3 2 2 2 2" xfId="1985" xr:uid="{5B3B727C-470D-4552-8DF7-74FBAB584700}"/>
    <cellStyle name="Normal 5 3 2 2 2 2 2" xfId="5480" xr:uid="{EC901DFE-A9C4-4AF2-9FA2-B1758B9626AE}"/>
    <cellStyle name="Normal 5 3 2 2 2 3" xfId="3150" xr:uid="{1E82F422-F9AF-4291-9FC7-0D8AB7721B90}"/>
    <cellStyle name="Normal 5 3 2 2 2 3 2" xfId="6645" xr:uid="{9D0C1A3D-E77D-4046-8ADA-533286174ACD}"/>
    <cellStyle name="Normal 5 3 2 2 2 4" xfId="4315" xr:uid="{DE1E2133-C4A9-4EF6-AE1A-F972A52D0EF7}"/>
    <cellStyle name="Normal 5 3 2 2 3" xfId="1402" xr:uid="{B12CCF69-F5C3-49EE-97E8-D090E44600D0}"/>
    <cellStyle name="Normal 5 3 2 2 3 2" xfId="4897" xr:uid="{54F27EFD-EE4D-4E4C-A3A2-7875F29CF9C1}"/>
    <cellStyle name="Normal 5 3 2 2 4" xfId="2567" xr:uid="{229BDD07-EA01-46FC-9429-30574E07D776}"/>
    <cellStyle name="Normal 5 3 2 2 4 2" xfId="6062" xr:uid="{BD5EC345-2BDE-4C33-994E-A18C48858BC7}"/>
    <cellStyle name="Normal 5 3 2 2 5" xfId="3732" xr:uid="{8977ACCF-11C0-4F6A-B2FB-CEDF6F46C47C}"/>
    <cellStyle name="Normal 5 3 2 3" xfId="377" xr:uid="{8C7C20CC-33A6-4B92-93B1-D0FD2C015B0F}"/>
    <cellStyle name="Normal 5 3 2 3 2" xfId="964" xr:uid="{D13A9C79-5000-4106-9D49-F0B4492FCB9F}"/>
    <cellStyle name="Normal 5 3 2 3 2 2" xfId="2129" xr:uid="{61500DFC-C282-46A4-89D6-AA5B1C78F692}"/>
    <cellStyle name="Normal 5 3 2 3 2 2 2" xfId="5624" xr:uid="{2A9F5D10-EAF6-4748-9771-36418338F0D4}"/>
    <cellStyle name="Normal 5 3 2 3 2 3" xfId="3294" xr:uid="{C1C8264C-3047-4744-A9A6-17E1BA9EAE9F}"/>
    <cellStyle name="Normal 5 3 2 3 2 3 2" xfId="6789" xr:uid="{2A3F3883-EE6E-41D4-808D-84C81B7DFF5B}"/>
    <cellStyle name="Normal 5 3 2 3 2 4" xfId="4459" xr:uid="{F798C5F0-13DE-498D-8C7F-6C0B6DD80972}"/>
    <cellStyle name="Normal 5 3 2 3 3" xfId="1546" xr:uid="{B7769480-A4EF-4586-9186-7479525F8C20}"/>
    <cellStyle name="Normal 5 3 2 3 3 2" xfId="5041" xr:uid="{887C4456-5BCE-43EB-B7B8-BA682937B01C}"/>
    <cellStyle name="Normal 5 3 2 3 4" xfId="2711" xr:uid="{3E7497E2-9DA9-4732-80F7-3FDC34346A55}"/>
    <cellStyle name="Normal 5 3 2 3 4 2" xfId="6206" xr:uid="{7B9A1F6C-5273-49C2-B315-446411EAC402}"/>
    <cellStyle name="Normal 5 3 2 3 5" xfId="3876" xr:uid="{1FBC620C-E590-4DAE-A026-367CEF74AF2E}"/>
    <cellStyle name="Normal 5 3 2 4" xfId="521" xr:uid="{C6D5DFCD-8867-4CFB-B4D4-03D2F3256EEA}"/>
    <cellStyle name="Normal 5 3 2 4 2" xfId="1108" xr:uid="{A0C4909C-468C-421F-842B-1A731A4BE467}"/>
    <cellStyle name="Normal 5 3 2 4 2 2" xfId="2273" xr:uid="{A908E174-C263-4756-948E-CD34DA8C2977}"/>
    <cellStyle name="Normal 5 3 2 4 2 2 2" xfId="5768" xr:uid="{A6570891-BEF6-4BEC-AE14-F0CECEEECB06}"/>
    <cellStyle name="Normal 5 3 2 4 2 3" xfId="3438" xr:uid="{986BAA1D-9808-4B56-A346-C2594CC78F1E}"/>
    <cellStyle name="Normal 5 3 2 4 2 3 2" xfId="6933" xr:uid="{6610188F-6543-4CA2-80E0-9D27388038E7}"/>
    <cellStyle name="Normal 5 3 2 4 2 4" xfId="4603" xr:uid="{11F93FCD-651A-468C-9620-0E05967B9C56}"/>
    <cellStyle name="Normal 5 3 2 4 3" xfId="1690" xr:uid="{5BF01C57-EE50-48A5-A73F-CD82F6E912A9}"/>
    <cellStyle name="Normal 5 3 2 4 3 2" xfId="5185" xr:uid="{CC6C1ECC-1594-4CFF-B163-423918770041}"/>
    <cellStyle name="Normal 5 3 2 4 4" xfId="2855" xr:uid="{C7C24848-47FD-4C28-9E54-52154CFB1F1C}"/>
    <cellStyle name="Normal 5 3 2 4 4 2" xfId="6350" xr:uid="{65C8890E-61F8-4432-8F70-5C010550855A}"/>
    <cellStyle name="Normal 5 3 2 4 5" xfId="4020" xr:uid="{C583A31C-FC08-49FF-8BE6-E79796D85E66}"/>
    <cellStyle name="Normal 5 3 2 5" xfId="676" xr:uid="{3A86424C-186A-4007-BC02-26559BD22627}"/>
    <cellStyle name="Normal 5 3 2 5 2" xfId="1841" xr:uid="{53BBEE13-1182-4366-A0FD-D460A2C3C585}"/>
    <cellStyle name="Normal 5 3 2 5 2 2" xfId="5336" xr:uid="{5A686896-2E77-41C4-81B5-AE4409C052BD}"/>
    <cellStyle name="Normal 5 3 2 5 3" xfId="3006" xr:uid="{853FA483-A53D-445D-80F8-180C9429BD6B}"/>
    <cellStyle name="Normal 5 3 2 5 3 2" xfId="6501" xr:uid="{23108A3D-4003-41A1-BA18-F3884E2E666F}"/>
    <cellStyle name="Normal 5 3 2 5 4" xfId="4171" xr:uid="{98ABF9CE-3804-4E54-B7A1-5F2A537667CA}"/>
    <cellStyle name="Normal 5 3 2 6" xfId="1258" xr:uid="{5D9358AF-5976-4641-AED1-2D6FC7B7BD80}"/>
    <cellStyle name="Normal 5 3 2 6 2" xfId="4753" xr:uid="{9AC71C05-D46C-4506-9D6E-8F533579CF46}"/>
    <cellStyle name="Normal 5 3 2 7" xfId="2423" xr:uid="{581E227C-2B99-4283-839B-0BDB55458AF5}"/>
    <cellStyle name="Normal 5 3 2 7 2" xfId="5918" xr:uid="{7B9D015F-2041-4B08-B5B1-5D00CB4C3626}"/>
    <cellStyle name="Normal 5 3 2 8" xfId="3588" xr:uid="{32706661-C509-4A71-B3B5-119FD68E31BB}"/>
    <cellStyle name="Normal 5 3 3" xfId="137" xr:uid="{88B1F096-417F-45F6-B6F5-D97C6C610010}"/>
    <cellStyle name="Normal 5 3 3 2" xfId="281" xr:uid="{D9ACDFD1-D054-469C-9949-4D10EFF4E177}"/>
    <cellStyle name="Normal 5 3 3 2 2" xfId="868" xr:uid="{CF9AB970-B091-4F6E-B45D-B34723942E56}"/>
    <cellStyle name="Normal 5 3 3 2 2 2" xfId="2033" xr:uid="{1CF7E575-00D4-485C-8F37-EEFF7C08C6F0}"/>
    <cellStyle name="Normal 5 3 3 2 2 2 2" xfId="5528" xr:uid="{5D828828-F1ED-4C22-8232-2C2C565B906F}"/>
    <cellStyle name="Normal 5 3 3 2 2 3" xfId="3198" xr:uid="{E8576052-7F8D-43AA-A387-92829F926D09}"/>
    <cellStyle name="Normal 5 3 3 2 2 3 2" xfId="6693" xr:uid="{17DA7D30-F234-49A0-BC7B-648AC28F7DDC}"/>
    <cellStyle name="Normal 5 3 3 2 2 4" xfId="4363" xr:uid="{653FF274-1E70-4681-8B9D-403E7C46BAAE}"/>
    <cellStyle name="Normal 5 3 3 2 3" xfId="1450" xr:uid="{0C32FA52-BB41-4B6C-8FBB-DFBC543F4331}"/>
    <cellStyle name="Normal 5 3 3 2 3 2" xfId="4945" xr:uid="{FD4B40A6-CACF-4081-9CA1-C82E9ADACB7D}"/>
    <cellStyle name="Normal 5 3 3 2 4" xfId="2615" xr:uid="{540688C4-6DC0-451A-B0BC-16FD52D54870}"/>
    <cellStyle name="Normal 5 3 3 2 4 2" xfId="6110" xr:uid="{6F3A6A3B-F0D7-4264-951B-7B651226CB9E}"/>
    <cellStyle name="Normal 5 3 3 2 5" xfId="3780" xr:uid="{BB470448-AE1E-47C4-AEEC-08E466173C49}"/>
    <cellStyle name="Normal 5 3 3 3" xfId="425" xr:uid="{B8D08A07-FC6A-4EA8-890A-692C34E4FD41}"/>
    <cellStyle name="Normal 5 3 3 3 2" xfId="1012" xr:uid="{9F8659D8-141D-43D2-AC00-C2840391D0CD}"/>
    <cellStyle name="Normal 5 3 3 3 2 2" xfId="2177" xr:uid="{1F1B6F37-534F-4238-8357-312E21CBCF06}"/>
    <cellStyle name="Normal 5 3 3 3 2 2 2" xfId="5672" xr:uid="{9A383896-2FD7-44C4-96F1-D856D9136FA6}"/>
    <cellStyle name="Normal 5 3 3 3 2 3" xfId="3342" xr:uid="{75748FC8-6FEF-4B99-AC99-9AB795575205}"/>
    <cellStyle name="Normal 5 3 3 3 2 3 2" xfId="6837" xr:uid="{09C3FB60-B3E9-425D-892E-FF3E49111AC1}"/>
    <cellStyle name="Normal 5 3 3 3 2 4" xfId="4507" xr:uid="{DBEE9906-F8D9-41E1-9EFC-2EF43BFC8162}"/>
    <cellStyle name="Normal 5 3 3 3 3" xfId="1594" xr:uid="{41546F58-8A4A-49C4-A8D5-81DEC9F22835}"/>
    <cellStyle name="Normal 5 3 3 3 3 2" xfId="5089" xr:uid="{7E8D9FC5-FDA8-4FF7-B824-61DE2CB99A73}"/>
    <cellStyle name="Normal 5 3 3 3 4" xfId="2759" xr:uid="{680A8A2F-CF31-4CB4-BF91-BAC5BFA0F150}"/>
    <cellStyle name="Normal 5 3 3 3 4 2" xfId="6254" xr:uid="{47F691D7-DDA8-42C2-BCF6-A70D78FFA450}"/>
    <cellStyle name="Normal 5 3 3 3 5" xfId="3924" xr:uid="{BA508C33-FD5E-42C9-AFE1-7C8C12B5FBC2}"/>
    <cellStyle name="Normal 5 3 3 4" xfId="569" xr:uid="{059F63CD-2258-4E4A-AAFA-70363DACB0E5}"/>
    <cellStyle name="Normal 5 3 3 4 2" xfId="1156" xr:uid="{5C9F935E-2C9E-4787-8412-41F97B9D6213}"/>
    <cellStyle name="Normal 5 3 3 4 2 2" xfId="2321" xr:uid="{946F20E7-3D47-4C43-8DD1-5328D593AEFC}"/>
    <cellStyle name="Normal 5 3 3 4 2 2 2" xfId="5816" xr:uid="{2DDA0466-1633-4FB6-BB30-9B30AC41FE69}"/>
    <cellStyle name="Normal 5 3 3 4 2 3" xfId="3486" xr:uid="{D8E5BA8F-E59D-4F96-B861-F041E55B1648}"/>
    <cellStyle name="Normal 5 3 3 4 2 3 2" xfId="6981" xr:uid="{9107D7A2-1CD0-45C7-8B0D-150478B8B440}"/>
    <cellStyle name="Normal 5 3 3 4 2 4" xfId="4651" xr:uid="{FA414DA5-E498-4B0F-BB47-8A978DB6191E}"/>
    <cellStyle name="Normal 5 3 3 4 3" xfId="1738" xr:uid="{50064A53-3D1E-48B0-8B91-80292CFAC83D}"/>
    <cellStyle name="Normal 5 3 3 4 3 2" xfId="5233" xr:uid="{A06536DD-B85B-4417-A803-C93910A25EC4}"/>
    <cellStyle name="Normal 5 3 3 4 4" xfId="2903" xr:uid="{463CDBF3-B35D-4683-BB73-96EB36EE392D}"/>
    <cellStyle name="Normal 5 3 3 4 4 2" xfId="6398" xr:uid="{B498ED35-4ACB-4F53-ABD4-7C8552180188}"/>
    <cellStyle name="Normal 5 3 3 4 5" xfId="4068" xr:uid="{AD0C42CC-60D1-462C-A05E-7725531CC905}"/>
    <cellStyle name="Normal 5 3 3 5" xfId="724" xr:uid="{6577E49D-D87A-4603-A95D-217963DC13E6}"/>
    <cellStyle name="Normal 5 3 3 5 2" xfId="1889" xr:uid="{AD3285C4-E9DA-4A6F-8009-101F3FF6AD68}"/>
    <cellStyle name="Normal 5 3 3 5 2 2" xfId="5384" xr:uid="{4E442D6D-939A-46F1-897D-7EDABC9702B0}"/>
    <cellStyle name="Normal 5 3 3 5 3" xfId="3054" xr:uid="{B26C06E7-8C0B-4A01-83A9-EA97EF7D266F}"/>
    <cellStyle name="Normal 5 3 3 5 3 2" xfId="6549" xr:uid="{2EB48202-7515-493F-865F-C4CF680AD507}"/>
    <cellStyle name="Normal 5 3 3 5 4" xfId="4219" xr:uid="{51B7F3D6-073E-4C75-A409-5F3C8E3D6DFA}"/>
    <cellStyle name="Normal 5 3 3 6" xfId="1306" xr:uid="{3FFE27E1-0821-4762-8A63-D624A4398EBF}"/>
    <cellStyle name="Normal 5 3 3 6 2" xfId="4801" xr:uid="{277B11BC-F114-4237-993F-367848C76BCA}"/>
    <cellStyle name="Normal 5 3 3 7" xfId="2471" xr:uid="{8373E8D8-7398-42C3-A2B8-51EC157A18E4}"/>
    <cellStyle name="Normal 5 3 3 7 2" xfId="5966" xr:uid="{147831E9-965E-4A2B-A059-10EBDDD9BB85}"/>
    <cellStyle name="Normal 5 3 3 8" xfId="3636" xr:uid="{4533630D-F192-4D78-8AA3-FC14DAEABFC3}"/>
    <cellStyle name="Normal 5 3 4" xfId="185" xr:uid="{ABD54D61-A094-40C9-BC9C-1FC311171748}"/>
    <cellStyle name="Normal 5 3 4 2" xfId="772" xr:uid="{2F660F07-4AE0-4EF5-A8E4-E37035C9EA69}"/>
    <cellStyle name="Normal 5 3 4 2 2" xfId="1937" xr:uid="{78BA1E1E-1BDD-499E-A1A9-DFBC00ABA22E}"/>
    <cellStyle name="Normal 5 3 4 2 2 2" xfId="5432" xr:uid="{74D6949E-2670-4E4A-8443-3AC8522D897C}"/>
    <cellStyle name="Normal 5 3 4 2 3" xfId="3102" xr:uid="{2A497E5D-047E-4C0D-971D-D8A0D1660F8A}"/>
    <cellStyle name="Normal 5 3 4 2 3 2" xfId="6597" xr:uid="{03FCAD3C-C1FA-4E69-BFE7-F8A77060E915}"/>
    <cellStyle name="Normal 5 3 4 2 4" xfId="4267" xr:uid="{7931C36B-0207-41A4-A073-27ED15277767}"/>
    <cellStyle name="Normal 5 3 4 3" xfId="1354" xr:uid="{9449974A-23C2-4979-9FBA-231B6FF0D26C}"/>
    <cellStyle name="Normal 5 3 4 3 2" xfId="4849" xr:uid="{BBEB0C88-6043-4B65-92F7-6A920A2CA8DA}"/>
    <cellStyle name="Normal 5 3 4 4" xfId="2519" xr:uid="{3D4AF102-4A9C-48AB-82F0-1244E4E887DB}"/>
    <cellStyle name="Normal 5 3 4 4 2" xfId="6014" xr:uid="{33A62C25-763F-45C8-B5A1-D2472CCD1734}"/>
    <cellStyle name="Normal 5 3 4 5" xfId="3684" xr:uid="{4CFE47A8-3139-42E8-9B8C-B455303EDD0C}"/>
    <cellStyle name="Normal 5 3 5" xfId="329" xr:uid="{843AA4A9-DE3E-4DCA-A4D5-1526300C4F5D}"/>
    <cellStyle name="Normal 5 3 5 2" xfId="916" xr:uid="{95112E38-1107-4515-99A0-9BCFA64A71E0}"/>
    <cellStyle name="Normal 5 3 5 2 2" xfId="2081" xr:uid="{1F20F577-9637-48F1-B086-236A7D0CE461}"/>
    <cellStyle name="Normal 5 3 5 2 2 2" xfId="5576" xr:uid="{C4F5DAE3-E944-44CF-B1A3-EDE252425629}"/>
    <cellStyle name="Normal 5 3 5 2 3" xfId="3246" xr:uid="{A63F5AD2-27AA-482C-8337-158A9077C64C}"/>
    <cellStyle name="Normal 5 3 5 2 3 2" xfId="6741" xr:uid="{4A5FE26A-E708-42CF-B42E-82DCFB1FDAFE}"/>
    <cellStyle name="Normal 5 3 5 2 4" xfId="4411" xr:uid="{1D9C8EA3-506B-452B-A72B-B6B02B81FC78}"/>
    <cellStyle name="Normal 5 3 5 3" xfId="1498" xr:uid="{890A8CC7-590C-4CEA-B605-A24DDBCA9CB7}"/>
    <cellStyle name="Normal 5 3 5 3 2" xfId="4993" xr:uid="{FB21B9B1-B28C-44D6-8C1B-F78B20620AAB}"/>
    <cellStyle name="Normal 5 3 5 4" xfId="2663" xr:uid="{428E7CD9-E71F-498B-9FD5-916BDC0DECD9}"/>
    <cellStyle name="Normal 5 3 5 4 2" xfId="6158" xr:uid="{AC644CF2-F934-47D8-97B6-B642F8FFE25F}"/>
    <cellStyle name="Normal 5 3 5 5" xfId="3828" xr:uid="{B7BB9FAF-0757-49E4-9F2F-2A96FF7431F3}"/>
    <cellStyle name="Normal 5 3 6" xfId="473" xr:uid="{4EFF0EE2-B48F-444D-BA3A-741DCA50C7D6}"/>
    <cellStyle name="Normal 5 3 6 2" xfId="1060" xr:uid="{6B4A5A0E-94C5-42EC-BB7E-E3A0D8915C13}"/>
    <cellStyle name="Normal 5 3 6 2 2" xfId="2225" xr:uid="{325B4EAB-F08C-4D72-AC18-4F90D0608622}"/>
    <cellStyle name="Normal 5 3 6 2 2 2" xfId="5720" xr:uid="{6EFAB4BD-1D00-485F-B944-090F234A036B}"/>
    <cellStyle name="Normal 5 3 6 2 3" xfId="3390" xr:uid="{AA35811F-E831-4FD3-8493-794B4CBADF33}"/>
    <cellStyle name="Normal 5 3 6 2 3 2" xfId="6885" xr:uid="{F2B008F1-054F-4571-9559-F949C4C0A476}"/>
    <cellStyle name="Normal 5 3 6 2 4" xfId="4555" xr:uid="{67A33E73-9F44-432F-8D4D-572B90A94DE8}"/>
    <cellStyle name="Normal 5 3 6 3" xfId="1642" xr:uid="{32E5D188-76CC-4E55-AA0C-88DB129433B6}"/>
    <cellStyle name="Normal 5 3 6 3 2" xfId="5137" xr:uid="{F548E8AB-C7C0-40C6-8B28-AE1A666DEA7E}"/>
    <cellStyle name="Normal 5 3 6 4" xfId="2807" xr:uid="{417AD837-46EE-4C6C-8409-8B4124061897}"/>
    <cellStyle name="Normal 5 3 6 4 2" xfId="6302" xr:uid="{81DCF51A-EEA5-4D55-B015-46AF0590B268}"/>
    <cellStyle name="Normal 5 3 6 5" xfId="3972" xr:uid="{BDE25CEF-34C0-4DFA-B47F-1EBB614F1BE3}"/>
    <cellStyle name="Normal 5 3 7" xfId="628" xr:uid="{5721334C-2DDA-478A-A680-39208E61E97D}"/>
    <cellStyle name="Normal 5 3 7 2" xfId="1793" xr:uid="{0B02877E-0146-40CD-9263-06CC0EE4F8A6}"/>
    <cellStyle name="Normal 5 3 7 2 2" xfId="5288" xr:uid="{95CECB6B-80DC-45DF-8DFB-F349F7A99C9D}"/>
    <cellStyle name="Normal 5 3 7 3" xfId="2958" xr:uid="{45643F26-15BD-48B3-84DB-3B18F631AC09}"/>
    <cellStyle name="Normal 5 3 7 3 2" xfId="6453" xr:uid="{7D0400AB-2B30-4D90-ACAC-E0602DF23D75}"/>
    <cellStyle name="Normal 5 3 7 4" xfId="4123" xr:uid="{5818FFD1-C112-4959-84EE-E1E6CDAB2918}"/>
    <cellStyle name="Normal 5 3 8" xfId="1210" xr:uid="{DC9AB585-23F4-4783-AFA6-52D144D7E5F6}"/>
    <cellStyle name="Normal 5 3 8 2" xfId="4705" xr:uid="{3AFCE723-C3E8-46F1-9701-7FB4F8B50528}"/>
    <cellStyle name="Normal 5 3 9" xfId="2375" xr:uid="{213528B4-96C0-4025-9ECD-3732CB94C37B}"/>
    <cellStyle name="Normal 5 3 9 2" xfId="5870" xr:uid="{26B966C6-9974-4B16-BAAF-F9BE4CA78ED8}"/>
    <cellStyle name="Normal 5 4" xfId="65" xr:uid="{C1E11287-F444-4288-86B8-A0E26F1EA64F}"/>
    <cellStyle name="Normal 5 4 2" xfId="209" xr:uid="{C6F8B142-EE7A-44D9-A612-FE8ACB59D7B6}"/>
    <cellStyle name="Normal 5 4 2 2" xfId="796" xr:uid="{053EABF4-6493-45CD-95BD-5ED961618B3C}"/>
    <cellStyle name="Normal 5 4 2 2 2" xfId="1961" xr:uid="{31E8703A-029B-457B-8409-5B31953947C1}"/>
    <cellStyle name="Normal 5 4 2 2 2 2" xfId="5456" xr:uid="{FAA45361-5E28-481A-886F-1E143C6B5CAF}"/>
    <cellStyle name="Normal 5 4 2 2 3" xfId="3126" xr:uid="{D92999DD-9944-4244-B31E-64A4ABBCAF3D}"/>
    <cellStyle name="Normal 5 4 2 2 3 2" xfId="6621" xr:uid="{3D98986A-546C-4DEF-804C-17174B87BF0B}"/>
    <cellStyle name="Normal 5 4 2 2 4" xfId="4291" xr:uid="{0E2AE870-4BFF-4B11-9661-53C298008C8A}"/>
    <cellStyle name="Normal 5 4 2 3" xfId="1378" xr:uid="{1C903FE2-57F7-4E97-B794-36DF53872A67}"/>
    <cellStyle name="Normal 5 4 2 3 2" xfId="4873" xr:uid="{F454528C-9C49-4D64-ABBF-633B027147B5}"/>
    <cellStyle name="Normal 5 4 2 4" xfId="2543" xr:uid="{D242E60D-313D-4B39-8660-1CBC68EC5A34}"/>
    <cellStyle name="Normal 5 4 2 4 2" xfId="6038" xr:uid="{75BF1A6C-3965-456E-9660-1EA51CFBE097}"/>
    <cellStyle name="Normal 5 4 2 5" xfId="3708" xr:uid="{16359C84-7CB9-4A4A-9DE7-006550A20B33}"/>
    <cellStyle name="Normal 5 4 3" xfId="353" xr:uid="{3772838F-3A7D-44E6-93A8-F5342D427A69}"/>
    <cellStyle name="Normal 5 4 3 2" xfId="940" xr:uid="{61D7524D-93EE-41D7-B4D9-EE48CB986188}"/>
    <cellStyle name="Normal 5 4 3 2 2" xfId="2105" xr:uid="{0B4FBDD6-877E-42E6-8B1C-75518C194B24}"/>
    <cellStyle name="Normal 5 4 3 2 2 2" xfId="5600" xr:uid="{EDA48DCF-CC1E-4301-BEAE-4885175261DD}"/>
    <cellStyle name="Normal 5 4 3 2 3" xfId="3270" xr:uid="{0C6A60FF-3638-4B7D-BA69-D61EB9B3E2FA}"/>
    <cellStyle name="Normal 5 4 3 2 3 2" xfId="6765" xr:uid="{30BB0966-F74D-4AD9-A640-DA95AF004F13}"/>
    <cellStyle name="Normal 5 4 3 2 4" xfId="4435" xr:uid="{9C84C211-9279-41F3-A809-B8A0DAD3905E}"/>
    <cellStyle name="Normal 5 4 3 3" xfId="1522" xr:uid="{B7280F8D-687C-4594-97EC-84FA43E37209}"/>
    <cellStyle name="Normal 5 4 3 3 2" xfId="5017" xr:uid="{E0758282-8EC5-41B3-939F-EFCB6436B867}"/>
    <cellStyle name="Normal 5 4 3 4" xfId="2687" xr:uid="{1EB38E2E-E35D-4A2F-BB77-3F9D8EC41B10}"/>
    <cellStyle name="Normal 5 4 3 4 2" xfId="6182" xr:uid="{3E45D1A9-289D-44FC-ADCF-7FE9A9737862}"/>
    <cellStyle name="Normal 5 4 3 5" xfId="3852" xr:uid="{04772A63-70AA-4817-A5E5-75991F341F44}"/>
    <cellStyle name="Normal 5 4 4" xfId="497" xr:uid="{B9C68BD2-628A-4A29-818C-CF6940705843}"/>
    <cellStyle name="Normal 5 4 4 2" xfId="1084" xr:uid="{28E56E62-CA05-4EA4-A6AF-13EF313715E9}"/>
    <cellStyle name="Normal 5 4 4 2 2" xfId="2249" xr:uid="{6A87D9EA-32D9-4EB1-BA85-4B0B54E206C7}"/>
    <cellStyle name="Normal 5 4 4 2 2 2" xfId="5744" xr:uid="{F2E81C9F-E11D-4E3A-B763-2BFCC08F1424}"/>
    <cellStyle name="Normal 5 4 4 2 3" xfId="3414" xr:uid="{298E863F-924E-4BD6-ADCC-5B8F9111ADE4}"/>
    <cellStyle name="Normal 5 4 4 2 3 2" xfId="6909" xr:uid="{356F91F3-A9C5-40CB-8FE2-2DFBB5E9ADE3}"/>
    <cellStyle name="Normal 5 4 4 2 4" xfId="4579" xr:uid="{E08C0191-A09A-43E4-B525-00E014DCA66B}"/>
    <cellStyle name="Normal 5 4 4 3" xfId="1666" xr:uid="{EE8F0C19-F204-4AF8-ACDB-86BBCAAFE847}"/>
    <cellStyle name="Normal 5 4 4 3 2" xfId="5161" xr:uid="{90E40222-58F1-4142-A266-BAD4B7F8E274}"/>
    <cellStyle name="Normal 5 4 4 4" xfId="2831" xr:uid="{2B7D0FF2-4C67-41F3-B329-7B0BDC5CB573}"/>
    <cellStyle name="Normal 5 4 4 4 2" xfId="6326" xr:uid="{82D1F008-3773-41E5-868B-70722F620C48}"/>
    <cellStyle name="Normal 5 4 4 5" xfId="3996" xr:uid="{918C4D9C-145C-43D8-B8FB-1029D3418C34}"/>
    <cellStyle name="Normal 5 4 5" xfId="652" xr:uid="{0B57DFD9-4AB5-42A6-818A-72BF7A1DB127}"/>
    <cellStyle name="Normal 5 4 5 2" xfId="1817" xr:uid="{4E0A2260-5857-40C8-9C55-8BFB8B55D3EE}"/>
    <cellStyle name="Normal 5 4 5 2 2" xfId="5312" xr:uid="{A07E8D23-6149-40C7-B5DD-81445EA144D3}"/>
    <cellStyle name="Normal 5 4 5 3" xfId="2982" xr:uid="{C195857D-5496-434B-BD66-B64ECCC893DD}"/>
    <cellStyle name="Normal 5 4 5 3 2" xfId="6477" xr:uid="{72B80E28-0DA7-4627-8382-C5345001FCB1}"/>
    <cellStyle name="Normal 5 4 5 4" xfId="4147" xr:uid="{1FC6CEF3-C971-401E-9722-8C9704A659C1}"/>
    <cellStyle name="Normal 5 4 6" xfId="1234" xr:uid="{CFF037FC-C264-428A-ADC4-27D0801B35A6}"/>
    <cellStyle name="Normal 5 4 6 2" xfId="4729" xr:uid="{D634E77B-C583-4FE3-9371-A38286549F6A}"/>
    <cellStyle name="Normal 5 4 7" xfId="2399" xr:uid="{528CE5F1-0A2D-4818-91E1-2BB6CF3250C7}"/>
    <cellStyle name="Normal 5 4 7 2" xfId="5894" xr:uid="{B5ECC96B-D0A9-410A-BE18-BB0F362CD789}"/>
    <cellStyle name="Normal 5 4 8" xfId="3564" xr:uid="{42A26F8A-44B3-4260-9A27-0D7BDAAA1456}"/>
    <cellStyle name="Normal 5 5" xfId="113" xr:uid="{0B00C246-4862-418D-8981-8476AB0451E4}"/>
    <cellStyle name="Normal 5 5 2" xfId="257" xr:uid="{5C9001AE-A8BA-4890-9485-16BA87D14B86}"/>
    <cellStyle name="Normal 5 5 2 2" xfId="844" xr:uid="{14A58FA7-4B0C-4CE2-BF73-190C75B28D54}"/>
    <cellStyle name="Normal 5 5 2 2 2" xfId="2009" xr:uid="{84EEE9D2-3DDB-48F5-9293-BB99A39EF790}"/>
    <cellStyle name="Normal 5 5 2 2 2 2" xfId="5504" xr:uid="{9863C933-46CB-43F4-B5AE-27329B94D90C}"/>
    <cellStyle name="Normal 5 5 2 2 3" xfId="3174" xr:uid="{D244264E-27F7-448B-8C55-B7E9299D6EB1}"/>
    <cellStyle name="Normal 5 5 2 2 3 2" xfId="6669" xr:uid="{9F42C934-AC09-48D7-84F2-8BDBEA7DC625}"/>
    <cellStyle name="Normal 5 5 2 2 4" xfId="4339" xr:uid="{DBE8DB32-2745-48C2-B1A6-ED2AAEB480CA}"/>
    <cellStyle name="Normal 5 5 2 3" xfId="1426" xr:uid="{A7877026-3872-4348-B5EC-E3276A8A01E7}"/>
    <cellStyle name="Normal 5 5 2 3 2" xfId="4921" xr:uid="{E5E08546-4F29-452A-9E14-DF2527BE071D}"/>
    <cellStyle name="Normal 5 5 2 4" xfId="2591" xr:uid="{1E807736-2F7C-4447-8A86-E17B853AB1F0}"/>
    <cellStyle name="Normal 5 5 2 4 2" xfId="6086" xr:uid="{1E7456A2-FF25-47D3-BD62-E812FDE7C41F}"/>
    <cellStyle name="Normal 5 5 2 5" xfId="3756" xr:uid="{B2BA2F0E-A81A-4FE6-9CE9-3A64CA000FFB}"/>
    <cellStyle name="Normal 5 5 3" xfId="401" xr:uid="{46508B58-A549-42DC-9271-9937E4E0D714}"/>
    <cellStyle name="Normal 5 5 3 2" xfId="988" xr:uid="{4340C12D-A2D3-45D9-8C8D-9CB8BC4F017E}"/>
    <cellStyle name="Normal 5 5 3 2 2" xfId="2153" xr:uid="{3F1BC767-04A4-4F01-86DC-513A2F715D0E}"/>
    <cellStyle name="Normal 5 5 3 2 2 2" xfId="5648" xr:uid="{C44B1DE5-FF1F-4B94-8863-DD5CBBA34AB6}"/>
    <cellStyle name="Normal 5 5 3 2 3" xfId="3318" xr:uid="{229F3254-42AA-4A16-B84F-F0553DCB6A32}"/>
    <cellStyle name="Normal 5 5 3 2 3 2" xfId="6813" xr:uid="{9EB39549-151C-44B7-8A26-91B6C2E045BA}"/>
    <cellStyle name="Normal 5 5 3 2 4" xfId="4483" xr:uid="{17ADFCE2-B508-403B-8CB5-000ACAA32B01}"/>
    <cellStyle name="Normal 5 5 3 3" xfId="1570" xr:uid="{88D350E6-AAAE-4E0A-ADDB-6DDCDA99B2C2}"/>
    <cellStyle name="Normal 5 5 3 3 2" xfId="5065" xr:uid="{7A8C1306-A12B-449D-9DC0-B2F9311C7EDC}"/>
    <cellStyle name="Normal 5 5 3 4" xfId="2735" xr:uid="{C6986B31-2D47-4AB8-A15B-C432F6DAADC0}"/>
    <cellStyle name="Normal 5 5 3 4 2" xfId="6230" xr:uid="{294C8988-9F9A-4C9C-A3ED-67AA39731C88}"/>
    <cellStyle name="Normal 5 5 3 5" xfId="3900" xr:uid="{4DD92A49-5F11-451C-AE2C-41BA69604D89}"/>
    <cellStyle name="Normal 5 5 4" xfId="545" xr:uid="{A5D2851B-DF5A-4543-B6D2-143EBADC5926}"/>
    <cellStyle name="Normal 5 5 4 2" xfId="1132" xr:uid="{47E81C97-E8B5-411A-A8DB-7747D04801A7}"/>
    <cellStyle name="Normal 5 5 4 2 2" xfId="2297" xr:uid="{A364459F-61BA-4B2E-995F-5243D46E55BC}"/>
    <cellStyle name="Normal 5 5 4 2 2 2" xfId="5792" xr:uid="{A8AF4DC8-70C4-4E25-9C33-2372EAC60D53}"/>
    <cellStyle name="Normal 5 5 4 2 3" xfId="3462" xr:uid="{D29D9E73-C9E2-4991-A4A6-53D1F455FCF9}"/>
    <cellStyle name="Normal 5 5 4 2 3 2" xfId="6957" xr:uid="{ED33BB8E-F60D-4E76-8D3D-389C4759C717}"/>
    <cellStyle name="Normal 5 5 4 2 4" xfId="4627" xr:uid="{936F38B8-8C9D-4E95-9F46-692E92325C31}"/>
    <cellStyle name="Normal 5 5 4 3" xfId="1714" xr:uid="{92AF24F2-C639-4DEF-87A1-0A0407515470}"/>
    <cellStyle name="Normal 5 5 4 3 2" xfId="5209" xr:uid="{0FBC7D02-A027-45FB-82CF-9A622E1B0EAC}"/>
    <cellStyle name="Normal 5 5 4 4" xfId="2879" xr:uid="{787D6338-93CF-4784-9065-795161A33341}"/>
    <cellStyle name="Normal 5 5 4 4 2" xfId="6374" xr:uid="{354D6F50-A6DD-446D-8C89-AB5DB209148E}"/>
    <cellStyle name="Normal 5 5 4 5" xfId="4044" xr:uid="{8EEB8D55-0625-472B-B59C-3C65C6D2D3B7}"/>
    <cellStyle name="Normal 5 5 5" xfId="700" xr:uid="{C698A2AC-2EF7-430D-8D88-4FB235D5C754}"/>
    <cellStyle name="Normal 5 5 5 2" xfId="1865" xr:uid="{66A3999C-EC01-408C-B00E-3E428E76E59A}"/>
    <cellStyle name="Normal 5 5 5 2 2" xfId="5360" xr:uid="{3A8FFF53-64AB-4BC5-A1BE-BF6C93CDBD6D}"/>
    <cellStyle name="Normal 5 5 5 3" xfId="3030" xr:uid="{09E1A688-4E2E-4405-B813-6EFB12A077C0}"/>
    <cellStyle name="Normal 5 5 5 3 2" xfId="6525" xr:uid="{8E907E74-0B3E-433E-B828-C7E04072D7C1}"/>
    <cellStyle name="Normal 5 5 5 4" xfId="4195" xr:uid="{130997B6-6858-47A2-A056-6AC21203197D}"/>
    <cellStyle name="Normal 5 5 6" xfId="1282" xr:uid="{E1244EBD-7CD5-4459-B143-5744BB3EFEF3}"/>
    <cellStyle name="Normal 5 5 6 2" xfId="4777" xr:uid="{4C8B33A1-E6A5-4F4E-B781-C365624D3F12}"/>
    <cellStyle name="Normal 5 5 7" xfId="2447" xr:uid="{E6526D9A-B52C-4162-81D6-21E4CF7DF0E9}"/>
    <cellStyle name="Normal 5 5 7 2" xfId="5942" xr:uid="{18468AD4-0C14-47F7-965C-0A2726DAEB87}"/>
    <cellStyle name="Normal 5 5 8" xfId="3612" xr:uid="{C29A72C2-52DD-4702-AC5F-B6CEE3B41E65}"/>
    <cellStyle name="Normal 5 6" xfId="161" xr:uid="{350D46FA-D316-4E11-BEF6-F5C4BB90DB7E}"/>
    <cellStyle name="Normal 5 6 2" xfId="748" xr:uid="{12D0D861-2C74-46AD-A139-B6DB2FBF2184}"/>
    <cellStyle name="Normal 5 6 2 2" xfId="1913" xr:uid="{70A42353-72E1-4332-BB1E-FF568BFF02BE}"/>
    <cellStyle name="Normal 5 6 2 2 2" xfId="5408" xr:uid="{620CF592-AA76-49B1-ACE0-684DD01B0870}"/>
    <cellStyle name="Normal 5 6 2 3" xfId="3078" xr:uid="{B5FFBE94-FE0B-4A40-98FC-C62250297610}"/>
    <cellStyle name="Normal 5 6 2 3 2" xfId="6573" xr:uid="{4FC04663-F6AE-4E2C-8C13-A148951590A1}"/>
    <cellStyle name="Normal 5 6 2 4" xfId="4243" xr:uid="{A20AB8CD-729C-42E4-AB9E-47B2EC2CC66D}"/>
    <cellStyle name="Normal 5 6 3" xfId="1330" xr:uid="{A7915F54-D5C8-46C6-8DF3-53D560309C5B}"/>
    <cellStyle name="Normal 5 6 3 2" xfId="4825" xr:uid="{9CE2B4F8-E434-449D-AFE9-CCE30229326C}"/>
    <cellStyle name="Normal 5 6 4" xfId="2495" xr:uid="{BD737CE9-D4AB-4B92-80EC-82647AB47BAB}"/>
    <cellStyle name="Normal 5 6 4 2" xfId="5990" xr:uid="{617C518C-C3EA-4FE0-88F1-066C32F8DDE5}"/>
    <cellStyle name="Normal 5 6 5" xfId="3660" xr:uid="{B0C96275-0390-46D7-9027-C7FA5779FD98}"/>
    <cellStyle name="Normal 5 7" xfId="305" xr:uid="{ED348957-A3A2-44D2-8856-E28E180D2053}"/>
    <cellStyle name="Normal 5 7 2" xfId="892" xr:uid="{E3EC78EF-DD5D-4757-8568-92C5F1475973}"/>
    <cellStyle name="Normal 5 7 2 2" xfId="2057" xr:uid="{E6F61524-E01F-4799-AB3D-8B9E68053DF3}"/>
    <cellStyle name="Normal 5 7 2 2 2" xfId="5552" xr:uid="{701CF074-3AB5-40CE-B45C-C2C5DFCFD9AE}"/>
    <cellStyle name="Normal 5 7 2 3" xfId="3222" xr:uid="{F712FD40-BA35-41C2-B2B9-66F1AC869718}"/>
    <cellStyle name="Normal 5 7 2 3 2" xfId="6717" xr:uid="{A332A7BC-0FE0-4623-B06C-F95D0FCD6E06}"/>
    <cellStyle name="Normal 5 7 2 4" xfId="4387" xr:uid="{D6D5BB70-87F6-4E2E-BF48-85362BF0C45A}"/>
    <cellStyle name="Normal 5 7 3" xfId="1474" xr:uid="{EF086053-BDE9-4D98-AE26-24C859883268}"/>
    <cellStyle name="Normal 5 7 3 2" xfId="4969" xr:uid="{B8130F83-CEED-4B71-B35E-69A50C0D3BB2}"/>
    <cellStyle name="Normal 5 7 4" xfId="2639" xr:uid="{5E140461-A9C3-4C2D-ACA2-63E53A3E00E3}"/>
    <cellStyle name="Normal 5 7 4 2" xfId="6134" xr:uid="{CDA187D0-F163-46C3-A581-FD3B63244A5C}"/>
    <cellStyle name="Normal 5 7 5" xfId="3804" xr:uid="{995D62CB-3FD7-4ECB-8A3A-DB5E397322A2}"/>
    <cellStyle name="Normal 5 8" xfId="449" xr:uid="{2536AFD4-C291-4D99-99BA-A3212026846B}"/>
    <cellStyle name="Normal 5 8 2" xfId="1036" xr:uid="{7CDFA0B5-2A19-4D38-A3EC-432176D84C6A}"/>
    <cellStyle name="Normal 5 8 2 2" xfId="2201" xr:uid="{DF9490FB-617E-416F-B3F2-057CE97F2CDF}"/>
    <cellStyle name="Normal 5 8 2 2 2" xfId="5696" xr:uid="{C1E803F4-0257-4D45-B952-104431B60798}"/>
    <cellStyle name="Normal 5 8 2 3" xfId="3366" xr:uid="{F9D536BF-8589-4517-8B9E-23E2E64E7D0A}"/>
    <cellStyle name="Normal 5 8 2 3 2" xfId="6861" xr:uid="{A4541571-83B8-4D04-B6A2-613776A5AFB4}"/>
    <cellStyle name="Normal 5 8 2 4" xfId="4531" xr:uid="{35D42354-CF9B-49CC-B3CD-3F2D721A8515}"/>
    <cellStyle name="Normal 5 8 3" xfId="1618" xr:uid="{90EF825E-C212-43EE-A203-50EF3CD6E2AD}"/>
    <cellStyle name="Normal 5 8 3 2" xfId="5113" xr:uid="{D5E39A54-D923-4BBE-8256-5934069CB0CE}"/>
    <cellStyle name="Normal 5 8 4" xfId="2783" xr:uid="{DC4E38F2-20EB-4104-AF70-296226841170}"/>
    <cellStyle name="Normal 5 8 4 2" xfId="6278" xr:uid="{F8B15B2D-2D3B-4285-82D5-8CBED3B3D618}"/>
    <cellStyle name="Normal 5 8 5" xfId="3948" xr:uid="{A62A44F8-8567-42EB-8C76-564BD73F8214}"/>
    <cellStyle name="Normal 5 9" xfId="604" xr:uid="{C4872057-D08B-4470-A10B-52ABC95222FE}"/>
    <cellStyle name="Normal 5 9 2" xfId="1769" xr:uid="{80DE29DE-B59C-49BA-B5EC-E249B23858EE}"/>
    <cellStyle name="Normal 5 9 2 2" xfId="5264" xr:uid="{D525CFA2-5365-4FC2-8F91-E2EE6743865F}"/>
    <cellStyle name="Normal 5 9 3" xfId="2934" xr:uid="{89FED587-EA37-41C2-81E1-7ED22E977345}"/>
    <cellStyle name="Normal 5 9 3 2" xfId="6429" xr:uid="{5875F58F-8823-43B8-ADEC-DD14812B10C3}"/>
    <cellStyle name="Normal 5 9 4" xfId="4099" xr:uid="{D832A8AF-56BD-41D3-B03A-7FCA8351EF82}"/>
    <cellStyle name="Normal 6" xfId="8" xr:uid="{00000000-0005-0000-0000-000029000000}"/>
    <cellStyle name="Normal 6 10" xfId="1185" xr:uid="{4A2851F7-8A98-4FB1-8000-BD5065A387E8}"/>
    <cellStyle name="Normal 6 10 2" xfId="4680" xr:uid="{4FD0C981-30E9-4281-8E26-0BEEC6D9091C}"/>
    <cellStyle name="Normal 6 11" xfId="2350" xr:uid="{4D630594-6443-4699-8B8D-8241220A8099}"/>
    <cellStyle name="Normal 6 11 2" xfId="5845" xr:uid="{F568F6B5-BCD5-4F00-BD04-3EA30ED9B48C}"/>
    <cellStyle name="Normal 6 12" xfId="3515" xr:uid="{D11A276E-9C70-4FD3-9445-F4294E87B555}"/>
    <cellStyle name="Normal 6 2" xfId="21" xr:uid="{00000000-0005-0000-0000-00002A000000}"/>
    <cellStyle name="Normal 6 2 10" xfId="2362" xr:uid="{E5AD05C6-646D-49E5-ACE4-54DF4E4B4CB3}"/>
    <cellStyle name="Normal 6 2 10 2" xfId="5857" xr:uid="{6BCB681F-9E7B-43CA-8089-0B35FEAE71D7}"/>
    <cellStyle name="Normal 6 2 11" xfId="3527" xr:uid="{2AD4F6CC-E2D1-45CA-BBD4-A6AF1301ED27}"/>
    <cellStyle name="Normal 6 2 2" xfId="52" xr:uid="{00000000-0005-0000-0000-00002B000000}"/>
    <cellStyle name="Normal 6 2 2 10" xfId="3551" xr:uid="{65721DCB-8424-42B2-93E3-4308666BC4F2}"/>
    <cellStyle name="Normal 6 2 2 2" xfId="100" xr:uid="{C99510D5-5409-46B3-9493-4002F7729D01}"/>
    <cellStyle name="Normal 6 2 2 2 2" xfId="244" xr:uid="{2E259183-1141-48E6-BB7D-BDB767B67B6F}"/>
    <cellStyle name="Normal 6 2 2 2 2 2" xfId="831" xr:uid="{6C3BE277-37F2-4E86-B288-45DFB4B10062}"/>
    <cellStyle name="Normal 6 2 2 2 2 2 2" xfId="1996" xr:uid="{CAA7A5B7-8CAC-44E9-A096-8A3BDB1CB5BD}"/>
    <cellStyle name="Normal 6 2 2 2 2 2 2 2" xfId="5491" xr:uid="{BF301E6D-941D-4FA4-942E-A9A12E3D49CB}"/>
    <cellStyle name="Normal 6 2 2 2 2 2 3" xfId="3161" xr:uid="{64DF3675-9C2E-48AD-9F89-5C260D36EF5F}"/>
    <cellStyle name="Normal 6 2 2 2 2 2 3 2" xfId="6656" xr:uid="{AE3C3793-A069-4702-BBFA-2BB0E88A245B}"/>
    <cellStyle name="Normal 6 2 2 2 2 2 4" xfId="4326" xr:uid="{2938916A-8E6B-405E-B4CC-A1B14A47BEC9}"/>
    <cellStyle name="Normal 6 2 2 2 2 3" xfId="1413" xr:uid="{D4B52F7F-AF55-4773-9962-499831929B96}"/>
    <cellStyle name="Normal 6 2 2 2 2 3 2" xfId="4908" xr:uid="{879C0185-9D34-422C-BDE8-F39F1CA216EA}"/>
    <cellStyle name="Normal 6 2 2 2 2 4" xfId="2578" xr:uid="{FC7BE190-8EAC-4B68-917F-44D134E12DE5}"/>
    <cellStyle name="Normal 6 2 2 2 2 4 2" xfId="6073" xr:uid="{3FED4668-4137-48E6-9DE6-634579B2FF76}"/>
    <cellStyle name="Normal 6 2 2 2 2 5" xfId="3743" xr:uid="{5B82EB51-36E4-4F41-8FF0-B1FF28E62075}"/>
    <cellStyle name="Normal 6 2 2 2 3" xfId="388" xr:uid="{74EB7655-B30D-4C00-B11F-EA90FA271ED9}"/>
    <cellStyle name="Normal 6 2 2 2 3 2" xfId="975" xr:uid="{E82525EE-453A-462F-B025-022F9B2A5B44}"/>
    <cellStyle name="Normal 6 2 2 2 3 2 2" xfId="2140" xr:uid="{1498D91F-CAB5-48CD-8BA4-C03DA14B314A}"/>
    <cellStyle name="Normal 6 2 2 2 3 2 2 2" xfId="5635" xr:uid="{DBAAD748-4845-4384-992B-B0220D09A777}"/>
    <cellStyle name="Normal 6 2 2 2 3 2 3" xfId="3305" xr:uid="{AA885AF6-0929-4EAC-B744-74027B8618F2}"/>
    <cellStyle name="Normal 6 2 2 2 3 2 3 2" xfId="6800" xr:uid="{F3FE8F4C-CA79-4D17-AD85-C13D5CF0BB95}"/>
    <cellStyle name="Normal 6 2 2 2 3 2 4" xfId="4470" xr:uid="{948CA7E0-6373-491C-BE4E-8F87C3744A80}"/>
    <cellStyle name="Normal 6 2 2 2 3 3" xfId="1557" xr:uid="{A5282CDC-F867-4063-8951-FE42D1914154}"/>
    <cellStyle name="Normal 6 2 2 2 3 3 2" xfId="5052" xr:uid="{BE27A2C3-A261-488B-9BBD-064DA0F08BCB}"/>
    <cellStyle name="Normal 6 2 2 2 3 4" xfId="2722" xr:uid="{AAEAC4F1-16F7-41D5-BCEE-3BC60069A70C}"/>
    <cellStyle name="Normal 6 2 2 2 3 4 2" xfId="6217" xr:uid="{B56DFA1B-325B-4056-AE5E-57C84FAF6701}"/>
    <cellStyle name="Normal 6 2 2 2 3 5" xfId="3887" xr:uid="{54F7B2BC-5D75-4E4E-85BF-23FC83F77CBC}"/>
    <cellStyle name="Normal 6 2 2 2 4" xfId="532" xr:uid="{AA7B5674-8E91-49F7-9B4B-367EE835510F}"/>
    <cellStyle name="Normal 6 2 2 2 4 2" xfId="1119" xr:uid="{58491799-EBAF-4B8A-961C-146E73F20470}"/>
    <cellStyle name="Normal 6 2 2 2 4 2 2" xfId="2284" xr:uid="{4D19F3FA-54DA-460B-8E65-87740C5B3B0A}"/>
    <cellStyle name="Normal 6 2 2 2 4 2 2 2" xfId="5779" xr:uid="{0260C2C6-31C3-45E7-B302-278ACDF79B08}"/>
    <cellStyle name="Normal 6 2 2 2 4 2 3" xfId="3449" xr:uid="{52210ECC-EC0F-4AE6-874D-80821238F01B}"/>
    <cellStyle name="Normal 6 2 2 2 4 2 3 2" xfId="6944" xr:uid="{35568F60-21A3-4614-B373-5EA489ED325B}"/>
    <cellStyle name="Normal 6 2 2 2 4 2 4" xfId="4614" xr:uid="{CA26DDB1-5498-4596-A8B6-4AC6D2E4884B}"/>
    <cellStyle name="Normal 6 2 2 2 4 3" xfId="1701" xr:uid="{32A30049-83DF-43C0-977D-29B78941DF2C}"/>
    <cellStyle name="Normal 6 2 2 2 4 3 2" xfId="5196" xr:uid="{BCEEACB7-7D4C-417A-823B-D7CF7A1C7B9B}"/>
    <cellStyle name="Normal 6 2 2 2 4 4" xfId="2866" xr:uid="{70C2A84C-604C-45CB-A2C8-A5431A854D2B}"/>
    <cellStyle name="Normal 6 2 2 2 4 4 2" xfId="6361" xr:uid="{9AB49548-6715-4CA2-8E41-8885C0694313}"/>
    <cellStyle name="Normal 6 2 2 2 4 5" xfId="4031" xr:uid="{C68D6B99-F87B-4868-B227-38627C21C1B9}"/>
    <cellStyle name="Normal 6 2 2 2 5" xfId="687" xr:uid="{9592C025-6105-4675-AC82-14D6AEB18F80}"/>
    <cellStyle name="Normal 6 2 2 2 5 2" xfId="1852" xr:uid="{13A98014-63AE-4702-8A04-15963F045B2B}"/>
    <cellStyle name="Normal 6 2 2 2 5 2 2" xfId="5347" xr:uid="{439D770A-5865-4158-B4A7-316A613FD09F}"/>
    <cellStyle name="Normal 6 2 2 2 5 3" xfId="3017" xr:uid="{678C8A27-2224-4854-ABE7-FD56535D65DD}"/>
    <cellStyle name="Normal 6 2 2 2 5 3 2" xfId="6512" xr:uid="{18EE5D45-7B52-49A8-A351-A594E26019FB}"/>
    <cellStyle name="Normal 6 2 2 2 5 4" xfId="4182" xr:uid="{7D4922EE-E9F8-4BAF-8E27-C74050FEC73E}"/>
    <cellStyle name="Normal 6 2 2 2 6" xfId="1269" xr:uid="{49AE6766-ECE2-4BAC-B2E1-5BEC79495CA3}"/>
    <cellStyle name="Normal 6 2 2 2 6 2" xfId="4764" xr:uid="{1861A469-4904-4DFB-91D9-BB6C92682076}"/>
    <cellStyle name="Normal 6 2 2 2 7" xfId="2434" xr:uid="{BDA3EB8B-CE0F-4692-A89A-B71A3E5008C1}"/>
    <cellStyle name="Normal 6 2 2 2 7 2" xfId="5929" xr:uid="{B8989F8A-31F6-46ED-A6C7-6222A63C56C1}"/>
    <cellStyle name="Normal 6 2 2 2 8" xfId="3599" xr:uid="{632D2B49-29E3-44A0-AA43-4D6EE9DACF20}"/>
    <cellStyle name="Normal 6 2 2 3" xfId="148" xr:uid="{549081CC-C1CA-4DB0-A4BE-C8DEB1BDD7BD}"/>
    <cellStyle name="Normal 6 2 2 3 2" xfId="292" xr:uid="{D9287AAF-49F9-4F32-A402-250940F71F2A}"/>
    <cellStyle name="Normal 6 2 2 3 2 2" xfId="879" xr:uid="{5F043A1C-080A-4A3C-A62F-B52D416EE04D}"/>
    <cellStyle name="Normal 6 2 2 3 2 2 2" xfId="2044" xr:uid="{87212F3B-B075-4185-A32E-85D86F5EABBC}"/>
    <cellStyle name="Normal 6 2 2 3 2 2 2 2" xfId="5539" xr:uid="{E521DC59-6346-4C89-8D22-2F8F98BC3797}"/>
    <cellStyle name="Normal 6 2 2 3 2 2 3" xfId="3209" xr:uid="{3F9C96C0-91DC-4ADB-8BB2-97956674D305}"/>
    <cellStyle name="Normal 6 2 2 3 2 2 3 2" xfId="6704" xr:uid="{DA29CD0E-4317-4284-8ABA-CF5168765739}"/>
    <cellStyle name="Normal 6 2 2 3 2 2 4" xfId="4374" xr:uid="{785DB0AE-BFF2-4306-B1AD-2D662733E7D3}"/>
    <cellStyle name="Normal 6 2 2 3 2 3" xfId="1461" xr:uid="{18BD7E9C-DFBB-4628-B730-DAB3C3B17D14}"/>
    <cellStyle name="Normal 6 2 2 3 2 3 2" xfId="4956" xr:uid="{5D757C53-D363-4731-8563-E92E044764E4}"/>
    <cellStyle name="Normal 6 2 2 3 2 4" xfId="2626" xr:uid="{53DDDDE9-42FC-497E-A7A2-9922672B5B43}"/>
    <cellStyle name="Normal 6 2 2 3 2 4 2" xfId="6121" xr:uid="{49180075-C802-400A-ADB0-4983EF7D151D}"/>
    <cellStyle name="Normal 6 2 2 3 2 5" xfId="3791" xr:uid="{C9676CE8-7508-43C7-BAC9-2B561315F1F6}"/>
    <cellStyle name="Normal 6 2 2 3 3" xfId="436" xr:uid="{52E8A25A-5496-4684-8C2E-02406576DA71}"/>
    <cellStyle name="Normal 6 2 2 3 3 2" xfId="1023" xr:uid="{875D11D6-9217-4A30-8E26-3C4B4E417D2B}"/>
    <cellStyle name="Normal 6 2 2 3 3 2 2" xfId="2188" xr:uid="{9CFFBFCE-26F2-4FDC-BC5F-59C99903D769}"/>
    <cellStyle name="Normal 6 2 2 3 3 2 2 2" xfId="5683" xr:uid="{5013641A-FD91-44CA-BA2A-DCA61A0AE2A8}"/>
    <cellStyle name="Normal 6 2 2 3 3 2 3" xfId="3353" xr:uid="{12F0D4D8-7439-4E99-BE8C-664CE859031B}"/>
    <cellStyle name="Normal 6 2 2 3 3 2 3 2" xfId="6848" xr:uid="{9819D632-43CF-47A8-B2B4-E1C9865E88E1}"/>
    <cellStyle name="Normal 6 2 2 3 3 2 4" xfId="4518" xr:uid="{369AC970-32FB-427F-A283-FB2E0436C689}"/>
    <cellStyle name="Normal 6 2 2 3 3 3" xfId="1605" xr:uid="{CE355264-DE7A-4EAD-BE63-615C9C9E4C10}"/>
    <cellStyle name="Normal 6 2 2 3 3 3 2" xfId="5100" xr:uid="{7735159C-4DA2-4A36-8628-EEA6FF7AC364}"/>
    <cellStyle name="Normal 6 2 2 3 3 4" xfId="2770" xr:uid="{AAB8A69D-A8B3-4E3D-A393-B44BBFFDD368}"/>
    <cellStyle name="Normal 6 2 2 3 3 4 2" xfId="6265" xr:uid="{8204C4F9-F33C-479C-8DDE-46361D5D6091}"/>
    <cellStyle name="Normal 6 2 2 3 3 5" xfId="3935" xr:uid="{0AF82844-E6F1-42FA-A559-73225607392A}"/>
    <cellStyle name="Normal 6 2 2 3 4" xfId="580" xr:uid="{C327B41F-29E9-4400-95BC-132E9EAAC90B}"/>
    <cellStyle name="Normal 6 2 2 3 4 2" xfId="1167" xr:uid="{7DDEB376-4A68-4274-8FCD-18FA88AAB7CB}"/>
    <cellStyle name="Normal 6 2 2 3 4 2 2" xfId="2332" xr:uid="{E0F5AF05-9A47-4584-BCDB-480477DC478B}"/>
    <cellStyle name="Normal 6 2 2 3 4 2 2 2" xfId="5827" xr:uid="{6259F00B-030E-4557-A372-6D2C3A41884D}"/>
    <cellStyle name="Normal 6 2 2 3 4 2 3" xfId="3497" xr:uid="{12BA942D-473C-4AC4-9AF3-DDBC81387F6B}"/>
    <cellStyle name="Normal 6 2 2 3 4 2 3 2" xfId="6992" xr:uid="{0FCECA73-0EFA-4F04-BA7B-03D4DB48D836}"/>
    <cellStyle name="Normal 6 2 2 3 4 2 4" xfId="4662" xr:uid="{7D39882D-0F4D-4F17-8284-E19A4EA426A2}"/>
    <cellStyle name="Normal 6 2 2 3 4 3" xfId="1749" xr:uid="{97D8AC70-9CBC-41D0-9413-0DAF2AAF0649}"/>
    <cellStyle name="Normal 6 2 2 3 4 3 2" xfId="5244" xr:uid="{003C0224-1CD7-44EF-A1C6-82ED884A6CE2}"/>
    <cellStyle name="Normal 6 2 2 3 4 4" xfId="2914" xr:uid="{1EEC76A7-AC62-4B27-A926-F478DC895167}"/>
    <cellStyle name="Normal 6 2 2 3 4 4 2" xfId="6409" xr:uid="{B1E42A64-ACE3-4D48-8D7D-E6AC998C97C0}"/>
    <cellStyle name="Normal 6 2 2 3 4 5" xfId="4079" xr:uid="{4291EC06-B165-4D71-9491-3D4A420E34B3}"/>
    <cellStyle name="Normal 6 2 2 3 5" xfId="735" xr:uid="{164B31A8-646B-418B-83A7-5CFB2ECCF11C}"/>
    <cellStyle name="Normal 6 2 2 3 5 2" xfId="1900" xr:uid="{BE5A9AC6-D7D2-49B0-A23F-8D3A35B15BF9}"/>
    <cellStyle name="Normal 6 2 2 3 5 2 2" xfId="5395" xr:uid="{906FF448-347F-4471-9F99-C3E6AF1F2EB0}"/>
    <cellStyle name="Normal 6 2 2 3 5 3" xfId="3065" xr:uid="{39433358-50CA-4ABC-A254-C2CC3019EFD4}"/>
    <cellStyle name="Normal 6 2 2 3 5 3 2" xfId="6560" xr:uid="{73B1DA2C-7BE0-49C9-9F75-652BC3162ADA}"/>
    <cellStyle name="Normal 6 2 2 3 5 4" xfId="4230" xr:uid="{1604FC4D-047B-44E2-96CC-6B6D904C7577}"/>
    <cellStyle name="Normal 6 2 2 3 6" xfId="1317" xr:uid="{CAC09EB5-54A0-4DD8-9F41-FEBCFDDEE2A0}"/>
    <cellStyle name="Normal 6 2 2 3 6 2" xfId="4812" xr:uid="{A0B7BF8D-3890-4654-A439-2D2356AAD4FC}"/>
    <cellStyle name="Normal 6 2 2 3 7" xfId="2482" xr:uid="{5E815969-472C-4703-B96D-0E0758A11CAD}"/>
    <cellStyle name="Normal 6 2 2 3 7 2" xfId="5977" xr:uid="{1D903628-7C23-487D-AC6A-B3B7C3721A5D}"/>
    <cellStyle name="Normal 6 2 2 3 8" xfId="3647" xr:uid="{66EA11CA-07AF-421F-8A70-D4CC416C83A0}"/>
    <cellStyle name="Normal 6 2 2 4" xfId="196" xr:uid="{5BE4FB3D-FD59-4277-B1ED-222CF28BDCE7}"/>
    <cellStyle name="Normal 6 2 2 4 2" xfId="783" xr:uid="{BE64045D-917B-4225-9F56-539EA50BD7F0}"/>
    <cellStyle name="Normal 6 2 2 4 2 2" xfId="1948" xr:uid="{EFC3DAB1-DAA3-4BED-8151-B393FCCE47C5}"/>
    <cellStyle name="Normal 6 2 2 4 2 2 2" xfId="5443" xr:uid="{DC8F719F-4EA1-4C17-B5E7-F33AB0405990}"/>
    <cellStyle name="Normal 6 2 2 4 2 3" xfId="3113" xr:uid="{AC8DBEDC-40B6-40C8-AF21-316E659E2C27}"/>
    <cellStyle name="Normal 6 2 2 4 2 3 2" xfId="6608" xr:uid="{447F33D7-B2D7-4E7B-8BB6-C97C4C61E069}"/>
    <cellStyle name="Normal 6 2 2 4 2 4" xfId="4278" xr:uid="{005AF8B0-0507-499F-AD80-61327C1262A5}"/>
    <cellStyle name="Normal 6 2 2 4 3" xfId="1365" xr:uid="{52C9FE92-0263-4AAD-95C1-E1DC50EFFD06}"/>
    <cellStyle name="Normal 6 2 2 4 3 2" xfId="4860" xr:uid="{3CA4AC52-1C5A-4DDA-8118-17C35258A841}"/>
    <cellStyle name="Normal 6 2 2 4 4" xfId="2530" xr:uid="{F538C706-F9FE-4C39-A191-A4C7DC2C4655}"/>
    <cellStyle name="Normal 6 2 2 4 4 2" xfId="6025" xr:uid="{7939D20A-8081-4CF7-955B-815602C553AD}"/>
    <cellStyle name="Normal 6 2 2 4 5" xfId="3695" xr:uid="{2BF80F9F-BC7E-467A-ACCC-34E91F9B023E}"/>
    <cellStyle name="Normal 6 2 2 5" xfId="340" xr:uid="{34FE0089-FA49-4F16-BD3B-CE51A364130E}"/>
    <cellStyle name="Normal 6 2 2 5 2" xfId="927" xr:uid="{F2CC8618-39BC-4980-90D8-E3D7F25C9183}"/>
    <cellStyle name="Normal 6 2 2 5 2 2" xfId="2092" xr:uid="{21907608-1091-4D49-A400-E3B7CC583296}"/>
    <cellStyle name="Normal 6 2 2 5 2 2 2" xfId="5587" xr:uid="{4279C51A-31ED-4B96-8F50-E7A6FE57A68D}"/>
    <cellStyle name="Normal 6 2 2 5 2 3" xfId="3257" xr:uid="{1D02CA0C-FB98-4B53-AD23-68AF1C3AB1CF}"/>
    <cellStyle name="Normal 6 2 2 5 2 3 2" xfId="6752" xr:uid="{33DD6EF2-A44D-465A-8903-EFA88BCB0F00}"/>
    <cellStyle name="Normal 6 2 2 5 2 4" xfId="4422" xr:uid="{FE30D51F-857F-413C-B82D-A29EBD25567C}"/>
    <cellStyle name="Normal 6 2 2 5 3" xfId="1509" xr:uid="{6A3B9550-9228-43EF-850C-00304CB24BD3}"/>
    <cellStyle name="Normal 6 2 2 5 3 2" xfId="5004" xr:uid="{1DF9B7BE-2E70-4004-8088-8943E117C7DF}"/>
    <cellStyle name="Normal 6 2 2 5 4" xfId="2674" xr:uid="{0B36236E-927B-4597-BB04-3BCD4F3667A6}"/>
    <cellStyle name="Normal 6 2 2 5 4 2" xfId="6169" xr:uid="{B4B1B584-9B18-42EC-8EE4-85042ECB0F2B}"/>
    <cellStyle name="Normal 6 2 2 5 5" xfId="3839" xr:uid="{82A1C9F2-A4E9-4628-A7D2-C5491A8ED851}"/>
    <cellStyle name="Normal 6 2 2 6" xfId="484" xr:uid="{A1F8F2D2-3AC7-4204-A167-8C7EA73DD3ED}"/>
    <cellStyle name="Normal 6 2 2 6 2" xfId="1071" xr:uid="{FD7DBBB2-B5B7-4B7C-94B3-8A9F032203C2}"/>
    <cellStyle name="Normal 6 2 2 6 2 2" xfId="2236" xr:uid="{A27D6E5B-6724-4B3C-B124-C3E371076A6B}"/>
    <cellStyle name="Normal 6 2 2 6 2 2 2" xfId="5731" xr:uid="{EC712212-9CCE-4D81-96E2-89006E2D6B70}"/>
    <cellStyle name="Normal 6 2 2 6 2 3" xfId="3401" xr:uid="{D33C07AA-3C60-4B27-B615-3C3FF3E9D0BF}"/>
    <cellStyle name="Normal 6 2 2 6 2 3 2" xfId="6896" xr:uid="{2F6BF86D-2054-43E4-B236-EBD17E8892C0}"/>
    <cellStyle name="Normal 6 2 2 6 2 4" xfId="4566" xr:uid="{9A4AE716-16A8-4026-8F30-65BCA40C3508}"/>
    <cellStyle name="Normal 6 2 2 6 3" xfId="1653" xr:uid="{DF7690A4-601B-49E0-8844-9584EBD7075B}"/>
    <cellStyle name="Normal 6 2 2 6 3 2" xfId="5148" xr:uid="{8D5F621A-D538-42AB-A7DD-93634070D433}"/>
    <cellStyle name="Normal 6 2 2 6 4" xfId="2818" xr:uid="{27BE7AE0-92B1-4C40-AEF5-0686D2148F4F}"/>
    <cellStyle name="Normal 6 2 2 6 4 2" xfId="6313" xr:uid="{B7ECB615-97D9-4737-AB1C-9ADDFCCDA71C}"/>
    <cellStyle name="Normal 6 2 2 6 5" xfId="3983" xr:uid="{FF11C059-47EC-46E8-A331-2487EC6A650B}"/>
    <cellStyle name="Normal 6 2 2 7" xfId="639" xr:uid="{C906A3E6-FA0D-4330-A617-167472452379}"/>
    <cellStyle name="Normal 6 2 2 7 2" xfId="1804" xr:uid="{3D5AD844-97B8-4D42-B970-319FFDDD4E20}"/>
    <cellStyle name="Normal 6 2 2 7 2 2" xfId="5299" xr:uid="{D11C272E-B07A-45B0-A7CE-F73BFE73E8CA}"/>
    <cellStyle name="Normal 6 2 2 7 3" xfId="2969" xr:uid="{0BC776CD-53B0-46F6-BE65-4B25D0E6641B}"/>
    <cellStyle name="Normal 6 2 2 7 3 2" xfId="6464" xr:uid="{13FD04E4-25CB-4D60-83AF-DE8AA087E30D}"/>
    <cellStyle name="Normal 6 2 2 7 4" xfId="4134" xr:uid="{55E0C34C-3D67-4E59-BFCE-3AB65128E187}"/>
    <cellStyle name="Normal 6 2 2 8" xfId="1221" xr:uid="{79F30BE8-BD4B-4770-96FE-77DC7B759FF1}"/>
    <cellStyle name="Normal 6 2 2 8 2" xfId="4716" xr:uid="{522D2B48-63B5-4BAC-9F91-5D92BF15387B}"/>
    <cellStyle name="Normal 6 2 2 9" xfId="2386" xr:uid="{56009975-1C08-4019-ADCE-6B1B768FE42D}"/>
    <cellStyle name="Normal 6 2 2 9 2" xfId="5881" xr:uid="{6F4FA203-F997-4D36-9B3E-858C125D5F12}"/>
    <cellStyle name="Normal 6 2 3" xfId="76" xr:uid="{9C9F810B-3AE4-4200-99B6-33E7285ED5D0}"/>
    <cellStyle name="Normal 6 2 3 2" xfId="220" xr:uid="{714FF736-ACFD-48CE-999B-D61191650944}"/>
    <cellStyle name="Normal 6 2 3 2 2" xfId="807" xr:uid="{92FF269E-10B9-4788-9C0A-A041430116DF}"/>
    <cellStyle name="Normal 6 2 3 2 2 2" xfId="1972" xr:uid="{50FFF029-091A-4D04-AEC2-8A1BBDBA8105}"/>
    <cellStyle name="Normal 6 2 3 2 2 2 2" xfId="5467" xr:uid="{B894991A-482B-47AB-BCB6-24FA8FE4A25D}"/>
    <cellStyle name="Normal 6 2 3 2 2 3" xfId="3137" xr:uid="{564F7EC1-4A29-434D-927F-DA0E74673E95}"/>
    <cellStyle name="Normal 6 2 3 2 2 3 2" xfId="6632" xr:uid="{14701B35-B98B-43C1-9F46-B20E3A5DEC81}"/>
    <cellStyle name="Normal 6 2 3 2 2 4" xfId="4302" xr:uid="{63D2C7D5-5F76-4F17-A7B8-B06601C5B709}"/>
    <cellStyle name="Normal 6 2 3 2 3" xfId="1389" xr:uid="{652EF172-2336-41A2-A40B-6678AF1B0E12}"/>
    <cellStyle name="Normal 6 2 3 2 3 2" xfId="4884" xr:uid="{38672984-CBAA-45FE-86AD-76A9566FB119}"/>
    <cellStyle name="Normal 6 2 3 2 4" xfId="2554" xr:uid="{D146539D-3C09-435F-BD0D-44E28C4DD3CA}"/>
    <cellStyle name="Normal 6 2 3 2 4 2" xfId="6049" xr:uid="{2239F053-57A1-4958-B910-AFD6386617CD}"/>
    <cellStyle name="Normal 6 2 3 2 5" xfId="3719" xr:uid="{9ECBEE70-F8EA-4AAE-BE8E-F7A4E5598769}"/>
    <cellStyle name="Normal 6 2 3 3" xfId="364" xr:uid="{40415F78-C254-4469-93EF-76ED8B53FE7E}"/>
    <cellStyle name="Normal 6 2 3 3 2" xfId="951" xr:uid="{919D9E32-A7AE-4B66-9C63-D68E2970B6AB}"/>
    <cellStyle name="Normal 6 2 3 3 2 2" xfId="2116" xr:uid="{647694D3-F403-4B50-8ECB-8645F64355F9}"/>
    <cellStyle name="Normal 6 2 3 3 2 2 2" xfId="5611" xr:uid="{BF0CEF72-CA25-41E3-A2D7-8B0E397567BB}"/>
    <cellStyle name="Normal 6 2 3 3 2 3" xfId="3281" xr:uid="{85A9C609-1E67-4209-BB42-42146F8C40EF}"/>
    <cellStyle name="Normal 6 2 3 3 2 3 2" xfId="6776" xr:uid="{672472A6-2B12-47B2-8699-5696E559BAA7}"/>
    <cellStyle name="Normal 6 2 3 3 2 4" xfId="4446" xr:uid="{8E4DA82A-F1F6-4204-AD12-D5FB4A8C59E1}"/>
    <cellStyle name="Normal 6 2 3 3 3" xfId="1533" xr:uid="{4EEA7A88-6324-46ED-8E1A-4BD84998BE9E}"/>
    <cellStyle name="Normal 6 2 3 3 3 2" xfId="5028" xr:uid="{80A5E157-7B49-4456-92EE-1E9A0390B5EC}"/>
    <cellStyle name="Normal 6 2 3 3 4" xfId="2698" xr:uid="{8EFEE1BF-957A-4CF1-81A3-399ABD629434}"/>
    <cellStyle name="Normal 6 2 3 3 4 2" xfId="6193" xr:uid="{A8FC0F85-2663-449C-A12E-C4D4E600C774}"/>
    <cellStyle name="Normal 6 2 3 3 5" xfId="3863" xr:uid="{E9CDE084-8898-4FFD-9271-A3371C914BB6}"/>
    <cellStyle name="Normal 6 2 3 4" xfId="508" xr:uid="{F0D0F3E2-6E06-4B4D-BCF8-7E602D3F9C7F}"/>
    <cellStyle name="Normal 6 2 3 4 2" xfId="1095" xr:uid="{208616F7-396F-46E5-8266-1E910F461C2E}"/>
    <cellStyle name="Normal 6 2 3 4 2 2" xfId="2260" xr:uid="{943CFBED-F3E4-4760-B59B-2DA95C739EC4}"/>
    <cellStyle name="Normal 6 2 3 4 2 2 2" xfId="5755" xr:uid="{5EF1C07C-0B55-43B5-BFE2-C2A55EA4ABF9}"/>
    <cellStyle name="Normal 6 2 3 4 2 3" xfId="3425" xr:uid="{BF3DBBA3-0368-43B0-A097-69556BEC07A4}"/>
    <cellStyle name="Normal 6 2 3 4 2 3 2" xfId="6920" xr:uid="{57281043-6EC4-4345-9DF7-EBE4756D49CF}"/>
    <cellStyle name="Normal 6 2 3 4 2 4" xfId="4590" xr:uid="{406ADC89-41CC-427B-A081-539BC5ACD471}"/>
    <cellStyle name="Normal 6 2 3 4 3" xfId="1677" xr:uid="{316510E9-E9F4-4287-A4F5-D25A242907CC}"/>
    <cellStyle name="Normal 6 2 3 4 3 2" xfId="5172" xr:uid="{C1F019B1-4983-4228-B3FF-50B4F6A7741A}"/>
    <cellStyle name="Normal 6 2 3 4 4" xfId="2842" xr:uid="{2FADF44D-796A-41E1-A8B9-1EE708014445}"/>
    <cellStyle name="Normal 6 2 3 4 4 2" xfId="6337" xr:uid="{FF9D2E5E-E025-496E-85CB-7A6925029028}"/>
    <cellStyle name="Normal 6 2 3 4 5" xfId="4007" xr:uid="{7AD1CE9B-B8B6-4EB0-A394-AD081E0606B7}"/>
    <cellStyle name="Normal 6 2 3 5" xfId="663" xr:uid="{4FA56EF6-6076-46B5-A0A0-406DAA302E72}"/>
    <cellStyle name="Normal 6 2 3 5 2" xfId="1828" xr:uid="{6426F36C-1943-4FAE-9D7C-C87CF280BB4B}"/>
    <cellStyle name="Normal 6 2 3 5 2 2" xfId="5323" xr:uid="{DABB18A2-BC05-42EA-99C6-ADC479B2D556}"/>
    <cellStyle name="Normal 6 2 3 5 3" xfId="2993" xr:uid="{BBB1D68A-8B54-4014-8F39-F215DFC003E0}"/>
    <cellStyle name="Normal 6 2 3 5 3 2" xfId="6488" xr:uid="{C9CD1255-4A60-410C-A5DB-54CD035B4312}"/>
    <cellStyle name="Normal 6 2 3 5 4" xfId="4158" xr:uid="{BA58DC2A-671A-41BE-A278-BAF9BCE90BE5}"/>
    <cellStyle name="Normal 6 2 3 6" xfId="1245" xr:uid="{1568D3A0-E926-4FEB-8230-A6F43A167CE1}"/>
    <cellStyle name="Normal 6 2 3 6 2" xfId="4740" xr:uid="{334F816E-A8A4-494B-9B44-AD06DF6C0451}"/>
    <cellStyle name="Normal 6 2 3 7" xfId="2410" xr:uid="{E4891753-EE0A-424A-89F6-3137E8C76BB5}"/>
    <cellStyle name="Normal 6 2 3 7 2" xfId="5905" xr:uid="{D83D2930-2EB1-4962-AED6-FD3CE63F08E5}"/>
    <cellStyle name="Normal 6 2 3 8" xfId="3575" xr:uid="{C58B906A-3AC4-4461-AEE5-FAEF882D0F19}"/>
    <cellStyle name="Normal 6 2 4" xfId="124" xr:uid="{F4800446-B46A-484E-AB36-2E9B5BF05C06}"/>
    <cellStyle name="Normal 6 2 4 2" xfId="268" xr:uid="{00A03AF4-10CF-4B24-BA6F-8CDDAF00087C}"/>
    <cellStyle name="Normal 6 2 4 2 2" xfId="855" xr:uid="{D43FBF6F-1D72-47CD-B499-5F60F63E94DB}"/>
    <cellStyle name="Normal 6 2 4 2 2 2" xfId="2020" xr:uid="{8D5BD091-FD9B-4D6B-98E3-36919214CF93}"/>
    <cellStyle name="Normal 6 2 4 2 2 2 2" xfId="5515" xr:uid="{F105551E-5483-4431-B8F0-18DC0B641B7F}"/>
    <cellStyle name="Normal 6 2 4 2 2 3" xfId="3185" xr:uid="{B5EBE3C1-35DB-4818-B1E5-432F2BCC286A}"/>
    <cellStyle name="Normal 6 2 4 2 2 3 2" xfId="6680" xr:uid="{6FB79462-B1FA-42B8-A93C-B29576B32C72}"/>
    <cellStyle name="Normal 6 2 4 2 2 4" xfId="4350" xr:uid="{78D135B6-CF9E-49B1-885F-0B3237E0B517}"/>
    <cellStyle name="Normal 6 2 4 2 3" xfId="1437" xr:uid="{FBA4E83E-FABA-4941-869A-CB6D48B6172B}"/>
    <cellStyle name="Normal 6 2 4 2 3 2" xfId="4932" xr:uid="{0EB95A02-CC66-40A4-B629-89F45A707B69}"/>
    <cellStyle name="Normal 6 2 4 2 4" xfId="2602" xr:uid="{55CF42B1-5A3A-4F8A-94A5-C014B82D8261}"/>
    <cellStyle name="Normal 6 2 4 2 4 2" xfId="6097" xr:uid="{E987EB3E-4E53-46F6-A46F-3B4BD88DFB98}"/>
    <cellStyle name="Normal 6 2 4 2 5" xfId="3767" xr:uid="{CF4DE8D3-99D0-4295-B68A-E267B677FB2A}"/>
    <cellStyle name="Normal 6 2 4 3" xfId="412" xr:uid="{85075E9C-76EF-482E-B7F7-9CB5D75D9509}"/>
    <cellStyle name="Normal 6 2 4 3 2" xfId="999" xr:uid="{AAC88565-DFDB-485B-9D6E-6B2E0EED8B18}"/>
    <cellStyle name="Normal 6 2 4 3 2 2" xfId="2164" xr:uid="{13DAC15C-DAB1-46B2-9AAC-E3252A12C94B}"/>
    <cellStyle name="Normal 6 2 4 3 2 2 2" xfId="5659" xr:uid="{C0DC942A-4C4C-486A-8FCC-9203DFC5D2B8}"/>
    <cellStyle name="Normal 6 2 4 3 2 3" xfId="3329" xr:uid="{E87A9B0E-4F27-4CFB-AAC2-5404759CC746}"/>
    <cellStyle name="Normal 6 2 4 3 2 3 2" xfId="6824" xr:uid="{4ADAC553-5629-4EBA-808A-0B4AF9147A10}"/>
    <cellStyle name="Normal 6 2 4 3 2 4" xfId="4494" xr:uid="{0284F0BE-7BF3-4529-9833-299B26A2A30A}"/>
    <cellStyle name="Normal 6 2 4 3 3" xfId="1581" xr:uid="{E1EC4AB0-D99F-4CCE-B2EB-72370F869CA5}"/>
    <cellStyle name="Normal 6 2 4 3 3 2" xfId="5076" xr:uid="{BE40F6D6-FDD1-4E1C-B9E4-C9C881A2AAFC}"/>
    <cellStyle name="Normal 6 2 4 3 4" xfId="2746" xr:uid="{1C0224FA-14A6-4C32-A26C-BE68AA446C38}"/>
    <cellStyle name="Normal 6 2 4 3 4 2" xfId="6241" xr:uid="{8214F404-938C-48F2-B39D-B5C1610C71D7}"/>
    <cellStyle name="Normal 6 2 4 3 5" xfId="3911" xr:uid="{A8692790-A7AB-4438-9F6D-2357D07D0110}"/>
    <cellStyle name="Normal 6 2 4 4" xfId="556" xr:uid="{77A334FC-54F7-495C-896C-19720D178ED3}"/>
    <cellStyle name="Normal 6 2 4 4 2" xfId="1143" xr:uid="{04DC06DF-637F-46BD-B41D-C2884872159C}"/>
    <cellStyle name="Normal 6 2 4 4 2 2" xfId="2308" xr:uid="{7F4E5361-123E-452E-BC5D-0A9EEE1EB76B}"/>
    <cellStyle name="Normal 6 2 4 4 2 2 2" xfId="5803" xr:uid="{AC472892-7AE0-4C3C-B69E-6378DD6C1EC6}"/>
    <cellStyle name="Normal 6 2 4 4 2 3" xfId="3473" xr:uid="{BD050F30-A125-410C-A983-A33ADE5E5392}"/>
    <cellStyle name="Normal 6 2 4 4 2 3 2" xfId="6968" xr:uid="{529ED766-F3E3-4AED-91FF-D135211235B0}"/>
    <cellStyle name="Normal 6 2 4 4 2 4" xfId="4638" xr:uid="{3399FDFE-1D5E-4A3A-8BDA-CC37BAAB30A3}"/>
    <cellStyle name="Normal 6 2 4 4 3" xfId="1725" xr:uid="{DAD1B4C9-825D-4ADC-A00F-7C0CE95BB71C}"/>
    <cellStyle name="Normal 6 2 4 4 3 2" xfId="5220" xr:uid="{B0D09822-F047-4BAA-A487-02B1941E87D5}"/>
    <cellStyle name="Normal 6 2 4 4 4" xfId="2890" xr:uid="{2EF94CE1-4726-47BD-BD16-53D29D926CCE}"/>
    <cellStyle name="Normal 6 2 4 4 4 2" xfId="6385" xr:uid="{1ED4179C-5953-4AFF-B849-E552C67D953C}"/>
    <cellStyle name="Normal 6 2 4 4 5" xfId="4055" xr:uid="{BA5A9D46-F0C0-453C-A97B-309EB55FB6B3}"/>
    <cellStyle name="Normal 6 2 4 5" xfId="711" xr:uid="{57BD1072-D041-41FD-8A9B-99FF6672D72B}"/>
    <cellStyle name="Normal 6 2 4 5 2" xfId="1876" xr:uid="{DDEC6573-0F72-4FC8-A607-360DA46D3F1A}"/>
    <cellStyle name="Normal 6 2 4 5 2 2" xfId="5371" xr:uid="{F9A72665-133A-4C61-9B85-C04D262AA5FF}"/>
    <cellStyle name="Normal 6 2 4 5 3" xfId="3041" xr:uid="{39E1F23B-104C-4703-9064-C4E6367AE9F8}"/>
    <cellStyle name="Normal 6 2 4 5 3 2" xfId="6536" xr:uid="{1E09E48A-7857-4353-B42B-C995F76056B2}"/>
    <cellStyle name="Normal 6 2 4 5 4" xfId="4206" xr:uid="{46CB8E58-E7A9-4863-B60C-FC19DE600808}"/>
    <cellStyle name="Normal 6 2 4 6" xfId="1293" xr:uid="{B734EFAA-80D9-402E-A206-8B1ABEAEE0C2}"/>
    <cellStyle name="Normal 6 2 4 6 2" xfId="4788" xr:uid="{447CCF9E-5BA4-4776-BBAD-EF171996D953}"/>
    <cellStyle name="Normal 6 2 4 7" xfId="2458" xr:uid="{A689BF1E-6AE2-4948-8638-234C1A0D75FE}"/>
    <cellStyle name="Normal 6 2 4 7 2" xfId="5953" xr:uid="{F431BF3B-F3F5-4095-8469-D34A11B764B1}"/>
    <cellStyle name="Normal 6 2 4 8" xfId="3623" xr:uid="{DA00C68D-8E92-4E9C-BE09-7399D74D9225}"/>
    <cellStyle name="Normal 6 2 5" xfId="172" xr:uid="{CC78B952-39D8-4C69-85FE-80C53FC02C12}"/>
    <cellStyle name="Normal 6 2 5 2" xfId="759" xr:uid="{CD3BBCE8-AE7A-4571-B1A5-210490AE4C38}"/>
    <cellStyle name="Normal 6 2 5 2 2" xfId="1924" xr:uid="{3F1C42EB-153C-4E33-8402-982F402C0D4E}"/>
    <cellStyle name="Normal 6 2 5 2 2 2" xfId="5419" xr:uid="{CCCD5339-5874-4C5B-8780-4962E6C3384C}"/>
    <cellStyle name="Normal 6 2 5 2 3" xfId="3089" xr:uid="{ACFE92B5-676B-4316-B160-87801BFA263F}"/>
    <cellStyle name="Normal 6 2 5 2 3 2" xfId="6584" xr:uid="{E97E102F-7120-4A3D-8B34-3E5325F52FE7}"/>
    <cellStyle name="Normal 6 2 5 2 4" xfId="4254" xr:uid="{E9500F01-C735-446F-A078-50CFFD738979}"/>
    <cellStyle name="Normal 6 2 5 3" xfId="1341" xr:uid="{6D9153D1-0E25-415F-8B8D-6A2064FA867E}"/>
    <cellStyle name="Normal 6 2 5 3 2" xfId="4836" xr:uid="{E8BBAD4B-4467-449A-B2BD-E41929F8C62D}"/>
    <cellStyle name="Normal 6 2 5 4" xfId="2506" xr:uid="{A48B5D50-500C-4682-9BDD-948CDB6C2790}"/>
    <cellStyle name="Normal 6 2 5 4 2" xfId="6001" xr:uid="{BC18040B-A396-4F13-A428-0F8C8E9BE1C0}"/>
    <cellStyle name="Normal 6 2 5 5" xfId="3671" xr:uid="{08650957-6B6B-4CCF-9407-DB4696166D4F}"/>
    <cellStyle name="Normal 6 2 6" xfId="316" xr:uid="{B96077CF-B282-418A-8DD6-FED6327F3EFE}"/>
    <cellStyle name="Normal 6 2 6 2" xfId="903" xr:uid="{37B0C0E1-2C00-4970-9C93-4B2CB29983B4}"/>
    <cellStyle name="Normal 6 2 6 2 2" xfId="2068" xr:uid="{FFD1DA99-6E0A-4283-82AC-D1A5427D5F09}"/>
    <cellStyle name="Normal 6 2 6 2 2 2" xfId="5563" xr:uid="{BD6F1B08-EE74-4AA2-B8DC-B4D2417851F2}"/>
    <cellStyle name="Normal 6 2 6 2 3" xfId="3233" xr:uid="{AAF392F3-0DA9-406A-B655-035971CA9EC4}"/>
    <cellStyle name="Normal 6 2 6 2 3 2" xfId="6728" xr:uid="{6CEE841C-198D-4424-8D3A-4E03E99DA7B5}"/>
    <cellStyle name="Normal 6 2 6 2 4" xfId="4398" xr:uid="{A58ECEA9-271D-4064-8400-848F395A3B09}"/>
    <cellStyle name="Normal 6 2 6 3" xfId="1485" xr:uid="{FDF30BC1-9AB6-490D-A9BF-9B8845D10FCB}"/>
    <cellStyle name="Normal 6 2 6 3 2" xfId="4980" xr:uid="{253FCEDB-E97E-4125-90D7-0C166A2409D4}"/>
    <cellStyle name="Normal 6 2 6 4" xfId="2650" xr:uid="{D16344ED-51B1-4018-9020-4569C5A61714}"/>
    <cellStyle name="Normal 6 2 6 4 2" xfId="6145" xr:uid="{19AA2810-DE19-47FC-B98C-4BE13CDD64BE}"/>
    <cellStyle name="Normal 6 2 6 5" xfId="3815" xr:uid="{4D45DBAB-FDFB-4565-9E4C-B087F5F684FE}"/>
    <cellStyle name="Normal 6 2 7" xfId="460" xr:uid="{C4ACB64C-018E-4D8F-893A-9FA384FA898D}"/>
    <cellStyle name="Normal 6 2 7 2" xfId="1047" xr:uid="{7ED89A45-98DA-4391-9DA0-53351E40FB15}"/>
    <cellStyle name="Normal 6 2 7 2 2" xfId="2212" xr:uid="{5212E274-B446-4A5F-8B20-52758A9B1780}"/>
    <cellStyle name="Normal 6 2 7 2 2 2" xfId="5707" xr:uid="{3A14DA29-FB98-4BC1-A64E-912D348126C6}"/>
    <cellStyle name="Normal 6 2 7 2 3" xfId="3377" xr:uid="{7C836F6C-833F-42F5-844C-AF77C5E8E615}"/>
    <cellStyle name="Normal 6 2 7 2 3 2" xfId="6872" xr:uid="{938921D8-242C-4F90-B14F-8FC20EF92D8E}"/>
    <cellStyle name="Normal 6 2 7 2 4" xfId="4542" xr:uid="{3DF67E1E-A11B-4F1C-8D38-342D991684FA}"/>
    <cellStyle name="Normal 6 2 7 3" xfId="1629" xr:uid="{015D7735-1A00-41E6-B7EE-659D54F38FBF}"/>
    <cellStyle name="Normal 6 2 7 3 2" xfId="5124" xr:uid="{EFF0E081-CAFA-43C2-8FB9-86C433784A8C}"/>
    <cellStyle name="Normal 6 2 7 4" xfId="2794" xr:uid="{43EDDA19-BD33-474A-870F-621A97158E38}"/>
    <cellStyle name="Normal 6 2 7 4 2" xfId="6289" xr:uid="{F6B945C6-9C3D-42DB-A1B0-F77188B5C3D6}"/>
    <cellStyle name="Normal 6 2 7 5" xfId="3959" xr:uid="{C4721EEB-BEA2-486C-A557-6A354B57490D}"/>
    <cellStyle name="Normal 6 2 8" xfId="615" xr:uid="{91813FB6-6DB1-4D86-837C-7FB8AA9662CC}"/>
    <cellStyle name="Normal 6 2 8 2" xfId="1780" xr:uid="{5CB62AF5-38E5-4FD2-A091-49D27F10F65F}"/>
    <cellStyle name="Normal 6 2 8 2 2" xfId="5275" xr:uid="{8744FEE5-8D62-424F-8790-F5E1DB213A25}"/>
    <cellStyle name="Normal 6 2 8 3" xfId="2945" xr:uid="{A4801D14-E54D-4364-BED9-22B5F8AE96E9}"/>
    <cellStyle name="Normal 6 2 8 3 2" xfId="6440" xr:uid="{A9BB4B01-57D9-41A3-B26D-4767ADD367F7}"/>
    <cellStyle name="Normal 6 2 8 4" xfId="4110" xr:uid="{E0FF2386-9457-4DC7-9761-8AC134DF40C8}"/>
    <cellStyle name="Normal 6 2 9" xfId="1197" xr:uid="{83AC1636-EDB8-4821-83BC-64A1770975F3}"/>
    <cellStyle name="Normal 6 2 9 2" xfId="4692" xr:uid="{3E2EB9BD-DCD3-4A3A-934D-782DBA57CE50}"/>
    <cellStyle name="Normal 6 3" xfId="40" xr:uid="{00000000-0005-0000-0000-00002C000000}"/>
    <cellStyle name="Normal 6 3 10" xfId="3539" xr:uid="{47FC92EA-C9CF-4FC3-9B52-592B743B2741}"/>
    <cellStyle name="Normal 6 3 2" xfId="88" xr:uid="{4D980F2D-9036-4275-8483-BCFBA955E3A0}"/>
    <cellStyle name="Normal 6 3 2 2" xfId="232" xr:uid="{3F069FB6-C9C8-4394-A709-4BB6D1890737}"/>
    <cellStyle name="Normal 6 3 2 2 2" xfId="819" xr:uid="{E9F894FC-97D1-4FF6-9506-0ED047BEA3AD}"/>
    <cellStyle name="Normal 6 3 2 2 2 2" xfId="1984" xr:uid="{2DAD2679-8A51-4D3A-9C17-EF0B92A7D10E}"/>
    <cellStyle name="Normal 6 3 2 2 2 2 2" xfId="5479" xr:uid="{F5DA60CD-3F3F-43B7-84EC-B5C8657FB85A}"/>
    <cellStyle name="Normal 6 3 2 2 2 3" xfId="3149" xr:uid="{1AC1F61B-02CB-4771-A91A-A7F9B29722C0}"/>
    <cellStyle name="Normal 6 3 2 2 2 3 2" xfId="6644" xr:uid="{F2DC658D-E6BD-4CBB-8D22-2F2E5B989BD7}"/>
    <cellStyle name="Normal 6 3 2 2 2 4" xfId="4314" xr:uid="{78E242C4-D315-406C-9346-1C2BB212C84F}"/>
    <cellStyle name="Normal 6 3 2 2 3" xfId="1401" xr:uid="{80DF1608-2CD9-41B5-91E3-B7894D4E01B3}"/>
    <cellStyle name="Normal 6 3 2 2 3 2" xfId="4896" xr:uid="{A2DF8059-BB83-4A0A-B7FF-6EBFB8915D50}"/>
    <cellStyle name="Normal 6 3 2 2 4" xfId="2566" xr:uid="{8E14AF6D-1137-4FBC-B8C2-4550C6FA34A9}"/>
    <cellStyle name="Normal 6 3 2 2 4 2" xfId="6061" xr:uid="{C72F5ACB-FB7B-4848-9690-4844E7D0C40F}"/>
    <cellStyle name="Normal 6 3 2 2 5" xfId="3731" xr:uid="{77953259-398A-49AB-97E7-829FA7AED9F9}"/>
    <cellStyle name="Normal 6 3 2 3" xfId="376" xr:uid="{88C9F780-30A7-4B3E-8598-12780981B88B}"/>
    <cellStyle name="Normal 6 3 2 3 2" xfId="963" xr:uid="{5E6FB3AD-E2DA-4BA2-BE9A-FFEA5C78BCBB}"/>
    <cellStyle name="Normal 6 3 2 3 2 2" xfId="2128" xr:uid="{A8683D48-F5C5-46E2-A896-9D7B90D63791}"/>
    <cellStyle name="Normal 6 3 2 3 2 2 2" xfId="5623" xr:uid="{50C0D725-99DC-4A3E-801E-7AE50D2518CC}"/>
    <cellStyle name="Normal 6 3 2 3 2 3" xfId="3293" xr:uid="{92E2F4F0-1C76-4B4C-BC94-B96DCE46297E}"/>
    <cellStyle name="Normal 6 3 2 3 2 3 2" xfId="6788" xr:uid="{76A5BC4B-0E26-4E76-9B0D-19071A8B54EA}"/>
    <cellStyle name="Normal 6 3 2 3 2 4" xfId="4458" xr:uid="{641A2018-E649-4F50-9A49-6C0DFEDC0627}"/>
    <cellStyle name="Normal 6 3 2 3 3" xfId="1545" xr:uid="{CFBF989C-5D72-4631-8B31-7760CEF31785}"/>
    <cellStyle name="Normal 6 3 2 3 3 2" xfId="5040" xr:uid="{58BE89C3-9604-4627-84B0-7CA540752389}"/>
    <cellStyle name="Normal 6 3 2 3 4" xfId="2710" xr:uid="{FB25F5C9-F4D5-4C13-8FA2-AFBB40417CF6}"/>
    <cellStyle name="Normal 6 3 2 3 4 2" xfId="6205" xr:uid="{7361DAF0-686E-4814-BBD2-DB41C538B8F9}"/>
    <cellStyle name="Normal 6 3 2 3 5" xfId="3875" xr:uid="{42946F00-0790-41E5-A95D-08F09C2A12E6}"/>
    <cellStyle name="Normal 6 3 2 4" xfId="520" xr:uid="{EAFB76D4-31E6-4EF4-90A3-21E677126E81}"/>
    <cellStyle name="Normal 6 3 2 4 2" xfId="1107" xr:uid="{7761E2DA-BEB7-4785-AE10-5D8C94EA2C4B}"/>
    <cellStyle name="Normal 6 3 2 4 2 2" xfId="2272" xr:uid="{A5DD7366-C19D-49B0-A559-CBF9A8B9C971}"/>
    <cellStyle name="Normal 6 3 2 4 2 2 2" xfId="5767" xr:uid="{4E3DA75B-4242-4E9C-B6CF-2054F04A8F16}"/>
    <cellStyle name="Normal 6 3 2 4 2 3" xfId="3437" xr:uid="{1846E149-4EC8-48D5-8818-7F8C8EC53144}"/>
    <cellStyle name="Normal 6 3 2 4 2 3 2" xfId="6932" xr:uid="{4BCB1C0F-835D-4B85-A386-555C3CD7A91B}"/>
    <cellStyle name="Normal 6 3 2 4 2 4" xfId="4602" xr:uid="{426B81CB-36D7-468B-92F5-FDDD0861A663}"/>
    <cellStyle name="Normal 6 3 2 4 3" xfId="1689" xr:uid="{BBF095BB-3337-48DC-B5FC-CCF9A9D2F614}"/>
    <cellStyle name="Normal 6 3 2 4 3 2" xfId="5184" xr:uid="{DC84397B-FAB4-46D9-B4CD-EE319DEEE12F}"/>
    <cellStyle name="Normal 6 3 2 4 4" xfId="2854" xr:uid="{4F980926-8BCA-475E-B536-89F4002BCD3E}"/>
    <cellStyle name="Normal 6 3 2 4 4 2" xfId="6349" xr:uid="{76DE9DA4-E311-4D97-8347-ABAFA710C16E}"/>
    <cellStyle name="Normal 6 3 2 4 5" xfId="4019" xr:uid="{27FC111C-F966-48F7-82E3-AB0D0A37FB32}"/>
    <cellStyle name="Normal 6 3 2 5" xfId="675" xr:uid="{0FA79A40-C476-4DA1-B825-B7DE29875F73}"/>
    <cellStyle name="Normal 6 3 2 5 2" xfId="1840" xr:uid="{7D9ECE8A-A728-41EB-B380-435AF970F0B5}"/>
    <cellStyle name="Normal 6 3 2 5 2 2" xfId="5335" xr:uid="{0CAF48EB-5661-43A6-9E0C-DA4542FDF295}"/>
    <cellStyle name="Normal 6 3 2 5 3" xfId="3005" xr:uid="{CC100E90-C2D8-45F4-B86A-6E5F6F110438}"/>
    <cellStyle name="Normal 6 3 2 5 3 2" xfId="6500" xr:uid="{1510E01E-6F81-488E-9CFE-5E0BD609C465}"/>
    <cellStyle name="Normal 6 3 2 5 4" xfId="4170" xr:uid="{B8CE76E2-7D3B-403B-A0A0-DD2F3FB4C206}"/>
    <cellStyle name="Normal 6 3 2 6" xfId="1257" xr:uid="{F1E57969-6F91-4D1A-A7F2-C374DA6C3956}"/>
    <cellStyle name="Normal 6 3 2 6 2" xfId="4752" xr:uid="{6EE48610-7C8B-4028-B9B8-5299EBCDAB99}"/>
    <cellStyle name="Normal 6 3 2 7" xfId="2422" xr:uid="{FC9E0BC2-2CA4-47D6-BF81-AA58EA274767}"/>
    <cellStyle name="Normal 6 3 2 7 2" xfId="5917" xr:uid="{05C5BE9B-218E-41A5-8DE8-A10297B396C0}"/>
    <cellStyle name="Normal 6 3 2 8" xfId="3587" xr:uid="{B735FDA2-665E-42F2-A177-827ED9773EFE}"/>
    <cellStyle name="Normal 6 3 3" xfId="136" xr:uid="{B99A8BE5-2B70-4638-9BCE-5710B8B80B2B}"/>
    <cellStyle name="Normal 6 3 3 2" xfId="280" xr:uid="{B3ADB566-D032-4A0F-9126-9074F4636F9C}"/>
    <cellStyle name="Normal 6 3 3 2 2" xfId="867" xr:uid="{27BBD5F2-BE6A-4957-91E9-C1C9BE047E6B}"/>
    <cellStyle name="Normal 6 3 3 2 2 2" xfId="2032" xr:uid="{F069B6EE-333C-4A89-BBA9-CF512B73769D}"/>
    <cellStyle name="Normal 6 3 3 2 2 2 2" xfId="5527" xr:uid="{DA4577E6-DEA6-4F05-8D4C-28DF028B2795}"/>
    <cellStyle name="Normal 6 3 3 2 2 3" xfId="3197" xr:uid="{34931603-00E3-4BA8-B66D-30053BD43A3C}"/>
    <cellStyle name="Normal 6 3 3 2 2 3 2" xfId="6692" xr:uid="{628E5146-8AC9-4097-9A07-500F3743F65D}"/>
    <cellStyle name="Normal 6 3 3 2 2 4" xfId="4362" xr:uid="{EE953E31-E8AF-41CD-A4EA-461FA92E8293}"/>
    <cellStyle name="Normal 6 3 3 2 3" xfId="1449" xr:uid="{7577CC7D-0C7D-4AB3-846E-1B7976A82C71}"/>
    <cellStyle name="Normal 6 3 3 2 3 2" xfId="4944" xr:uid="{BB42A4C2-5FCF-4755-AD8D-C80E7487284E}"/>
    <cellStyle name="Normal 6 3 3 2 4" xfId="2614" xr:uid="{C926E0F6-2A92-4BA9-804A-AC1E6A77947A}"/>
    <cellStyle name="Normal 6 3 3 2 4 2" xfId="6109" xr:uid="{175CCC68-D353-464E-A33E-80D9BDC89022}"/>
    <cellStyle name="Normal 6 3 3 2 5" xfId="3779" xr:uid="{7A66BD77-23AE-43EF-AAC8-03C5B3AD519E}"/>
    <cellStyle name="Normal 6 3 3 3" xfId="424" xr:uid="{17683B7C-7078-4B46-9E94-76681F0B55E1}"/>
    <cellStyle name="Normal 6 3 3 3 2" xfId="1011" xr:uid="{15054069-725C-4B8C-B529-148E14012E6F}"/>
    <cellStyle name="Normal 6 3 3 3 2 2" xfId="2176" xr:uid="{CF772B2A-C870-42EA-A8BB-112F2C6DCAF6}"/>
    <cellStyle name="Normal 6 3 3 3 2 2 2" xfId="5671" xr:uid="{16D2CBB2-D9F2-4261-A599-88E49956E9E8}"/>
    <cellStyle name="Normal 6 3 3 3 2 3" xfId="3341" xr:uid="{61A783F7-54CC-46D8-8D31-3E5B65F9A856}"/>
    <cellStyle name="Normal 6 3 3 3 2 3 2" xfId="6836" xr:uid="{FD505206-93CA-4FAF-BCEB-7B4C78B3DB3B}"/>
    <cellStyle name="Normal 6 3 3 3 2 4" xfId="4506" xr:uid="{C179D97C-D666-4FDA-A77C-13695AB3016F}"/>
    <cellStyle name="Normal 6 3 3 3 3" xfId="1593" xr:uid="{D10210E5-B22C-43F6-B8BF-D46EB267D078}"/>
    <cellStyle name="Normal 6 3 3 3 3 2" xfId="5088" xr:uid="{7B13972F-FAEB-4AB7-8D20-14E18B858A55}"/>
    <cellStyle name="Normal 6 3 3 3 4" xfId="2758" xr:uid="{B2B00284-DC0E-4EEF-AB0F-1C47ED9DAEA5}"/>
    <cellStyle name="Normal 6 3 3 3 4 2" xfId="6253" xr:uid="{DEA3D9A6-901D-4C07-B645-95ABBC34AA45}"/>
    <cellStyle name="Normal 6 3 3 3 5" xfId="3923" xr:uid="{7F4EFD51-1CA8-4954-9313-083C5E212FEA}"/>
    <cellStyle name="Normal 6 3 3 4" xfId="568" xr:uid="{16D2D385-1136-43CB-B36E-30A5928982DD}"/>
    <cellStyle name="Normal 6 3 3 4 2" xfId="1155" xr:uid="{C998F18D-20F9-479F-BDBC-01E71BB2846E}"/>
    <cellStyle name="Normal 6 3 3 4 2 2" xfId="2320" xr:uid="{59D9B2C9-AFA8-4D7E-A01C-D5C31891B13C}"/>
    <cellStyle name="Normal 6 3 3 4 2 2 2" xfId="5815" xr:uid="{F02AF900-7FEE-4007-A6FB-11972AADE38E}"/>
    <cellStyle name="Normal 6 3 3 4 2 3" xfId="3485" xr:uid="{F51A3221-9B89-4302-B689-8340A3D1A763}"/>
    <cellStyle name="Normal 6 3 3 4 2 3 2" xfId="6980" xr:uid="{4EAACB6E-B35E-4713-825A-99B9039CF6FE}"/>
    <cellStyle name="Normal 6 3 3 4 2 4" xfId="4650" xr:uid="{320F8BC8-4397-4A34-8690-6800234DECA1}"/>
    <cellStyle name="Normal 6 3 3 4 3" xfId="1737" xr:uid="{44F52A5E-D3B9-4E31-BB00-3054B870C37F}"/>
    <cellStyle name="Normal 6 3 3 4 3 2" xfId="5232" xr:uid="{92C063DC-D239-4603-939F-5429F701DF82}"/>
    <cellStyle name="Normal 6 3 3 4 4" xfId="2902" xr:uid="{6F278C93-08D1-4AE9-B5FF-1AE461BDCA78}"/>
    <cellStyle name="Normal 6 3 3 4 4 2" xfId="6397" xr:uid="{BD9C668D-61DA-4E43-871C-204F8AD9B2E2}"/>
    <cellStyle name="Normal 6 3 3 4 5" xfId="4067" xr:uid="{2500932B-F72E-45FB-9948-F96854EDE30E}"/>
    <cellStyle name="Normal 6 3 3 5" xfId="723" xr:uid="{182838F0-FA08-4558-899F-D4909BF3668E}"/>
    <cellStyle name="Normal 6 3 3 5 2" xfId="1888" xr:uid="{2365B240-064A-4FB8-92C2-8CD8B0C5D984}"/>
    <cellStyle name="Normal 6 3 3 5 2 2" xfId="5383" xr:uid="{20F27938-7207-4D1D-97EE-E8C95CCC8221}"/>
    <cellStyle name="Normal 6 3 3 5 3" xfId="3053" xr:uid="{54FA4D65-1E89-43A4-8AAF-C0C47329F2A8}"/>
    <cellStyle name="Normal 6 3 3 5 3 2" xfId="6548" xr:uid="{AACC3B38-20EE-4291-BBEA-5FAA79BDCE95}"/>
    <cellStyle name="Normal 6 3 3 5 4" xfId="4218" xr:uid="{BDEADBC3-39A4-4745-8CAD-EFF48A166912}"/>
    <cellStyle name="Normal 6 3 3 6" xfId="1305" xr:uid="{2200A7C9-DACB-4F9D-8877-CAF0312F5C3F}"/>
    <cellStyle name="Normal 6 3 3 6 2" xfId="4800" xr:uid="{0F117499-A404-441B-8596-765DC22106E5}"/>
    <cellStyle name="Normal 6 3 3 7" xfId="2470" xr:uid="{7E188A6B-42CC-4D16-8853-5E62BF61D535}"/>
    <cellStyle name="Normal 6 3 3 7 2" xfId="5965" xr:uid="{0F67DAF3-9F59-4971-BA68-B45A70CA06CB}"/>
    <cellStyle name="Normal 6 3 3 8" xfId="3635" xr:uid="{12A54D79-0809-4BF0-944D-A4F9C10B83EE}"/>
    <cellStyle name="Normal 6 3 4" xfId="184" xr:uid="{89D35054-5F92-4137-BD20-118D24BD0309}"/>
    <cellStyle name="Normal 6 3 4 2" xfId="771" xr:uid="{647DD250-1155-4041-8384-3E154CEA5736}"/>
    <cellStyle name="Normal 6 3 4 2 2" xfId="1936" xr:uid="{594B336C-CC16-427D-BBF5-13189C3BB6DB}"/>
    <cellStyle name="Normal 6 3 4 2 2 2" xfId="5431" xr:uid="{B4C50C7A-5983-4911-8543-C2C1752DB9A1}"/>
    <cellStyle name="Normal 6 3 4 2 3" xfId="3101" xr:uid="{4F683E3F-4FDF-4B17-8BBF-7BF079E55853}"/>
    <cellStyle name="Normal 6 3 4 2 3 2" xfId="6596" xr:uid="{BDE63776-B04C-4999-A1A7-30906EB217B8}"/>
    <cellStyle name="Normal 6 3 4 2 4" xfId="4266" xr:uid="{4B0BC6C7-CB67-4624-B4A0-AD08C5F4B15A}"/>
    <cellStyle name="Normal 6 3 4 3" xfId="1353" xr:uid="{277CF652-4C50-444A-B173-6085C887F12A}"/>
    <cellStyle name="Normal 6 3 4 3 2" xfId="4848" xr:uid="{C88BBC6C-E9E3-4D3C-9879-EBA4DBB8C24C}"/>
    <cellStyle name="Normal 6 3 4 4" xfId="2518" xr:uid="{109499BF-5D99-4340-A82A-F52D1ACE03E9}"/>
    <cellStyle name="Normal 6 3 4 4 2" xfId="6013" xr:uid="{86D6107E-9619-4869-B20F-920D6F250C9C}"/>
    <cellStyle name="Normal 6 3 4 5" xfId="3683" xr:uid="{8DD66652-8F5F-4965-8CC2-93E63C7A041E}"/>
    <cellStyle name="Normal 6 3 5" xfId="328" xr:uid="{76903CD4-1A3B-4BB6-AB10-F5E1D40595A1}"/>
    <cellStyle name="Normal 6 3 5 2" xfId="915" xr:uid="{52057E7E-7AEA-4803-8556-94AFBD0E56D0}"/>
    <cellStyle name="Normal 6 3 5 2 2" xfId="2080" xr:uid="{D2DF7D12-84C6-462B-BFBE-35C6574A758B}"/>
    <cellStyle name="Normal 6 3 5 2 2 2" xfId="5575" xr:uid="{27DA6597-BAE2-4D79-83A9-80636F98B697}"/>
    <cellStyle name="Normal 6 3 5 2 3" xfId="3245" xr:uid="{1E7516B3-331C-4CB9-A4B2-AA74D4303216}"/>
    <cellStyle name="Normal 6 3 5 2 3 2" xfId="6740" xr:uid="{6CF4A04D-C185-44EE-9B26-EABBFCB88DF2}"/>
    <cellStyle name="Normal 6 3 5 2 4" xfId="4410" xr:uid="{370FF88D-5D67-445E-BBEB-7D73065AE04A}"/>
    <cellStyle name="Normal 6 3 5 3" xfId="1497" xr:uid="{4298BB3B-0A08-410D-867B-DEC0F6E828E1}"/>
    <cellStyle name="Normal 6 3 5 3 2" xfId="4992" xr:uid="{E95B47BF-AB4F-49F1-BA6E-D7B42393810A}"/>
    <cellStyle name="Normal 6 3 5 4" xfId="2662" xr:uid="{A226C69B-07E0-4DF8-BF0B-0FBF0AF67FF9}"/>
    <cellStyle name="Normal 6 3 5 4 2" xfId="6157" xr:uid="{F989F179-1C8C-405D-AE4E-BF68D6B2821C}"/>
    <cellStyle name="Normal 6 3 5 5" xfId="3827" xr:uid="{2D4E2D22-7465-4014-949C-A94F9A9D4F70}"/>
    <cellStyle name="Normal 6 3 6" xfId="472" xr:uid="{C2F02DF6-21AD-4526-BF3D-24216F204257}"/>
    <cellStyle name="Normal 6 3 6 2" xfId="1059" xr:uid="{A15B83BF-8C4F-4B80-A695-EFC0D1E3AAA1}"/>
    <cellStyle name="Normal 6 3 6 2 2" xfId="2224" xr:uid="{DD677FDB-EA44-4FA4-8A4F-1A0FE4D74F96}"/>
    <cellStyle name="Normal 6 3 6 2 2 2" xfId="5719" xr:uid="{530AAA3A-B894-4E7D-9449-F8808978395F}"/>
    <cellStyle name="Normal 6 3 6 2 3" xfId="3389" xr:uid="{DC96130D-BB11-45DE-B97A-890914025106}"/>
    <cellStyle name="Normal 6 3 6 2 3 2" xfId="6884" xr:uid="{B331344B-625A-42C8-833F-9049A46D1A36}"/>
    <cellStyle name="Normal 6 3 6 2 4" xfId="4554" xr:uid="{461046E7-1DFD-4759-B292-4B5737184FE2}"/>
    <cellStyle name="Normal 6 3 6 3" xfId="1641" xr:uid="{B1085961-71E1-45E3-9FBD-94A45B8C754B}"/>
    <cellStyle name="Normal 6 3 6 3 2" xfId="5136" xr:uid="{EE1EDEA1-7E02-43CC-97CF-001A867124CA}"/>
    <cellStyle name="Normal 6 3 6 4" xfId="2806" xr:uid="{228747C3-1706-474E-80D9-665A6C1B0365}"/>
    <cellStyle name="Normal 6 3 6 4 2" xfId="6301" xr:uid="{15D09145-4F66-45CB-A90C-89925EFCBE8C}"/>
    <cellStyle name="Normal 6 3 6 5" xfId="3971" xr:uid="{8F4E2513-A6FE-4159-AC21-E32762F95699}"/>
    <cellStyle name="Normal 6 3 7" xfId="627" xr:uid="{04468456-463C-4140-B3A5-BE8E553FEB28}"/>
    <cellStyle name="Normal 6 3 7 2" xfId="1792" xr:uid="{E8A12DAE-5A95-4C58-9751-585A72C060A8}"/>
    <cellStyle name="Normal 6 3 7 2 2" xfId="5287" xr:uid="{D0732D09-57BC-485E-A4E0-7CCCE8FD5E98}"/>
    <cellStyle name="Normal 6 3 7 3" xfId="2957" xr:uid="{0211B7CE-56E8-48B6-A5BF-5998E81F12BE}"/>
    <cellStyle name="Normal 6 3 7 3 2" xfId="6452" xr:uid="{7D920BBC-FE9C-4F8D-9992-3EC686E25545}"/>
    <cellStyle name="Normal 6 3 7 4" xfId="4122" xr:uid="{AA230387-CAEC-4863-9577-9FA48EA8F799}"/>
    <cellStyle name="Normal 6 3 8" xfId="1209" xr:uid="{84AC7DE7-A872-4B07-BD71-B4FABC7D5DBC}"/>
    <cellStyle name="Normal 6 3 8 2" xfId="4704" xr:uid="{3580B869-987E-4978-908C-86DBD7E8AB3A}"/>
    <cellStyle name="Normal 6 3 9" xfId="2374" xr:uid="{0C66DB41-F19E-4055-8179-615DEFDE29EB}"/>
    <cellStyle name="Normal 6 3 9 2" xfId="5869" xr:uid="{E6218F45-C39D-469B-8BED-F98C57DA07E5}"/>
    <cellStyle name="Normal 6 4" xfId="64" xr:uid="{BFA84518-EBF4-4BAA-B365-AD74F556C37A}"/>
    <cellStyle name="Normal 6 4 2" xfId="208" xr:uid="{5DF8B468-02F9-4CD9-B5E0-B277CD292338}"/>
    <cellStyle name="Normal 6 4 2 2" xfId="795" xr:uid="{A6C5B3A0-3692-40D0-9E96-13F726BCD2EF}"/>
    <cellStyle name="Normal 6 4 2 2 2" xfId="1960" xr:uid="{DBA2E452-640C-404F-AF8E-E4BD831A47F8}"/>
    <cellStyle name="Normal 6 4 2 2 2 2" xfId="5455" xr:uid="{1B401F31-4EE0-4B66-A8CF-F967EDC07080}"/>
    <cellStyle name="Normal 6 4 2 2 3" xfId="3125" xr:uid="{88ED6169-D439-44B1-BAAF-D27A9A59155A}"/>
    <cellStyle name="Normal 6 4 2 2 3 2" xfId="6620" xr:uid="{EF974347-2FA5-4EE9-868E-FE40C2A78753}"/>
    <cellStyle name="Normal 6 4 2 2 4" xfId="4290" xr:uid="{EA8A2DFE-3B4F-4C8D-8917-2955E949D8A0}"/>
    <cellStyle name="Normal 6 4 2 3" xfId="1377" xr:uid="{8FB00FDA-8A72-4943-8B41-2D44F1592040}"/>
    <cellStyle name="Normal 6 4 2 3 2" xfId="4872" xr:uid="{E628A62C-7725-4F9B-94EB-8E5B65A34AF3}"/>
    <cellStyle name="Normal 6 4 2 4" xfId="2542" xr:uid="{D15F6882-0FCA-41CD-A17F-8ED67AF12A03}"/>
    <cellStyle name="Normal 6 4 2 4 2" xfId="6037" xr:uid="{712CD4C1-2C3F-4977-87F0-5452CA417591}"/>
    <cellStyle name="Normal 6 4 2 5" xfId="3707" xr:uid="{CC88E4D7-19DB-4EAA-8689-568C98E81A2E}"/>
    <cellStyle name="Normal 6 4 3" xfId="352" xr:uid="{F16CBCB5-55F3-4024-985A-4A641588087A}"/>
    <cellStyle name="Normal 6 4 3 2" xfId="939" xr:uid="{F5296FA6-EB16-42DB-A282-E92C819F404E}"/>
    <cellStyle name="Normal 6 4 3 2 2" xfId="2104" xr:uid="{802777BB-767E-4B91-95AB-677FAA0634E1}"/>
    <cellStyle name="Normal 6 4 3 2 2 2" xfId="5599" xr:uid="{15143460-5981-4D78-A75F-5A2C3C660F60}"/>
    <cellStyle name="Normal 6 4 3 2 3" xfId="3269" xr:uid="{BE9377CA-EF43-4447-8867-11901E95CF1F}"/>
    <cellStyle name="Normal 6 4 3 2 3 2" xfId="6764" xr:uid="{16413F5A-BDEA-44CF-A4A0-3FCD499655BB}"/>
    <cellStyle name="Normal 6 4 3 2 4" xfId="4434" xr:uid="{DC99EF6A-D67C-47ED-A01D-786341997787}"/>
    <cellStyle name="Normal 6 4 3 3" xfId="1521" xr:uid="{FF940C7B-C309-4A9E-BE8F-6B230023C61E}"/>
    <cellStyle name="Normal 6 4 3 3 2" xfId="5016" xr:uid="{4C69A038-4DED-4A1F-AC85-C09A0513CF1E}"/>
    <cellStyle name="Normal 6 4 3 4" xfId="2686" xr:uid="{F6AC7291-7370-442F-B875-7D7E9A212273}"/>
    <cellStyle name="Normal 6 4 3 4 2" xfId="6181" xr:uid="{B489F523-13A3-459E-B2A9-59262A75915A}"/>
    <cellStyle name="Normal 6 4 3 5" xfId="3851" xr:uid="{7E0DB520-A393-4DCE-AC05-359DBDC4AA3A}"/>
    <cellStyle name="Normal 6 4 4" xfId="496" xr:uid="{63972F70-86DF-4732-AC10-037518DCD44A}"/>
    <cellStyle name="Normal 6 4 4 2" xfId="1083" xr:uid="{F443307A-4277-4157-A195-C8FA182A8E62}"/>
    <cellStyle name="Normal 6 4 4 2 2" xfId="2248" xr:uid="{D683925F-B91A-475B-B0B4-FE02509645B0}"/>
    <cellStyle name="Normal 6 4 4 2 2 2" xfId="5743" xr:uid="{FC162D82-6E4C-42DA-9061-79FC34F40BB4}"/>
    <cellStyle name="Normal 6 4 4 2 3" xfId="3413" xr:uid="{D87F1125-C720-46B4-825D-572C77644453}"/>
    <cellStyle name="Normal 6 4 4 2 3 2" xfId="6908" xr:uid="{65316F89-ACB1-44E1-82AC-242484A18F78}"/>
    <cellStyle name="Normal 6 4 4 2 4" xfId="4578" xr:uid="{A0B6B1AC-F889-40AC-B1BA-BFBEC6BE38C5}"/>
    <cellStyle name="Normal 6 4 4 3" xfId="1665" xr:uid="{5E0BDD88-905C-4737-8098-586E7C60C922}"/>
    <cellStyle name="Normal 6 4 4 3 2" xfId="5160" xr:uid="{57AFED08-177C-4A1E-AC79-29748DA08970}"/>
    <cellStyle name="Normal 6 4 4 4" xfId="2830" xr:uid="{52F36BF1-57F3-48D5-8CC7-010866B06502}"/>
    <cellStyle name="Normal 6 4 4 4 2" xfId="6325" xr:uid="{10673B89-291A-4AE8-987F-7CCA7F90B336}"/>
    <cellStyle name="Normal 6 4 4 5" xfId="3995" xr:uid="{1C63170C-B800-4C4C-AF9C-AE3F31CCEE4A}"/>
    <cellStyle name="Normal 6 4 5" xfId="651" xr:uid="{9243D1C8-4131-4D7F-9AA0-A78C06C8F397}"/>
    <cellStyle name="Normal 6 4 5 2" xfId="1816" xr:uid="{C544411C-DB74-4E1B-9AA1-36100CF39965}"/>
    <cellStyle name="Normal 6 4 5 2 2" xfId="5311" xr:uid="{5AB0AC36-F003-40D5-B5F3-73B200E62F5D}"/>
    <cellStyle name="Normal 6 4 5 3" xfId="2981" xr:uid="{287ED2F2-91F0-4C49-BD53-CF7792E314BB}"/>
    <cellStyle name="Normal 6 4 5 3 2" xfId="6476" xr:uid="{36E355B4-1774-4F51-97C0-5A6C734E7C58}"/>
    <cellStyle name="Normal 6 4 5 4" xfId="4146" xr:uid="{A3865509-6608-4A4F-BCE3-D14D6BC21528}"/>
    <cellStyle name="Normal 6 4 6" xfId="1233" xr:uid="{CCAB9B0E-5BD7-42FA-A97B-B50E52F2D0FF}"/>
    <cellStyle name="Normal 6 4 6 2" xfId="4728" xr:uid="{B7112362-7071-4EC3-A70D-B1C63303651B}"/>
    <cellStyle name="Normal 6 4 7" xfId="2398" xr:uid="{6AF40BE7-C008-4996-988E-1BB48A1C526F}"/>
    <cellStyle name="Normal 6 4 7 2" xfId="5893" xr:uid="{6A16ED53-1823-422E-8540-741EA39E5495}"/>
    <cellStyle name="Normal 6 4 8" xfId="3563" xr:uid="{F545AEE0-7895-40BE-B344-35B2A7DB05EE}"/>
    <cellStyle name="Normal 6 5" xfId="112" xr:uid="{FF5A04BC-A9B8-476C-BB74-0EB0C41FF91D}"/>
    <cellStyle name="Normal 6 5 2" xfId="256" xr:uid="{4600BB15-D35C-49AE-832D-8E2659869DB6}"/>
    <cellStyle name="Normal 6 5 2 2" xfId="843" xr:uid="{98D617C5-3B5A-4311-9770-725AA4E96CCF}"/>
    <cellStyle name="Normal 6 5 2 2 2" xfId="2008" xr:uid="{BBF4E5DE-91D5-4736-97E4-E02812DCFC02}"/>
    <cellStyle name="Normal 6 5 2 2 2 2" xfId="5503" xr:uid="{D58830E7-8A65-47D2-90A3-2D8E3B0EC347}"/>
    <cellStyle name="Normal 6 5 2 2 3" xfId="3173" xr:uid="{8659BD82-C4CA-43D4-B4A9-F833DE4ABFB4}"/>
    <cellStyle name="Normal 6 5 2 2 3 2" xfId="6668" xr:uid="{A1779FDA-AFCD-4452-97EA-4D9AA80521FE}"/>
    <cellStyle name="Normal 6 5 2 2 4" xfId="4338" xr:uid="{300BC522-B9C2-4C9F-8067-6C4CFF2CD397}"/>
    <cellStyle name="Normal 6 5 2 3" xfId="1425" xr:uid="{AAB3DC49-3D82-4FAB-BEFB-DB572C39EC90}"/>
    <cellStyle name="Normal 6 5 2 3 2" xfId="4920" xr:uid="{05D5DE8F-A92A-4822-B20E-2FFE604B1754}"/>
    <cellStyle name="Normal 6 5 2 4" xfId="2590" xr:uid="{2071ABA8-B1E1-4151-876D-C116DE458BC1}"/>
    <cellStyle name="Normal 6 5 2 4 2" xfId="6085" xr:uid="{D67F2A42-9EFE-44C6-8F58-AD66791E54E2}"/>
    <cellStyle name="Normal 6 5 2 5" xfId="3755" xr:uid="{943A2DE3-C755-4652-9753-4ACF38C1EDE7}"/>
    <cellStyle name="Normal 6 5 3" xfId="400" xr:uid="{8B61B725-39BE-438A-A57F-9F150AA08A1D}"/>
    <cellStyle name="Normal 6 5 3 2" xfId="987" xr:uid="{6BDF7A7C-234F-4581-B184-B6A1EB6711F4}"/>
    <cellStyle name="Normal 6 5 3 2 2" xfId="2152" xr:uid="{A9B78DC4-848A-43E0-A62E-BCC34D1F5DB0}"/>
    <cellStyle name="Normal 6 5 3 2 2 2" xfId="5647" xr:uid="{81562D73-A7CE-4D6D-B89D-3EA666377F9A}"/>
    <cellStyle name="Normal 6 5 3 2 3" xfId="3317" xr:uid="{73615695-1C23-4D78-B5A2-481DDA7BB25B}"/>
    <cellStyle name="Normal 6 5 3 2 3 2" xfId="6812" xr:uid="{AB1CB28F-3C0D-4B51-9B7A-9B20A3755FC9}"/>
    <cellStyle name="Normal 6 5 3 2 4" xfId="4482" xr:uid="{53D0163E-9548-4A2A-9389-85F15765C8ED}"/>
    <cellStyle name="Normal 6 5 3 3" xfId="1569" xr:uid="{6421DD67-5D30-4570-96FA-171F22DBE155}"/>
    <cellStyle name="Normal 6 5 3 3 2" xfId="5064" xr:uid="{F7F403C8-73C0-40E0-975D-BF7BDB564343}"/>
    <cellStyle name="Normal 6 5 3 4" xfId="2734" xr:uid="{32F021AE-E7D2-4409-841F-076111C13DF9}"/>
    <cellStyle name="Normal 6 5 3 4 2" xfId="6229" xr:uid="{F241A9E9-3190-48F0-B31C-C89AC38D4785}"/>
    <cellStyle name="Normal 6 5 3 5" xfId="3899" xr:uid="{42AD6F2B-49A7-4F11-A0BA-BCE26564246B}"/>
    <cellStyle name="Normal 6 5 4" xfId="544" xr:uid="{200F3A0A-0DBE-45A8-A49D-5F65FC8260B2}"/>
    <cellStyle name="Normal 6 5 4 2" xfId="1131" xr:uid="{BDD1A3B6-5E93-4A48-820F-829902290EF3}"/>
    <cellStyle name="Normal 6 5 4 2 2" xfId="2296" xr:uid="{F1A8EB39-7B8A-4C70-9119-D450A1DF2C62}"/>
    <cellStyle name="Normal 6 5 4 2 2 2" xfId="5791" xr:uid="{E775D62F-10FA-48A4-B4DC-47E1F4951D01}"/>
    <cellStyle name="Normal 6 5 4 2 3" xfId="3461" xr:uid="{BA32A378-7EC9-407D-9CFD-C02D1069C6A0}"/>
    <cellStyle name="Normal 6 5 4 2 3 2" xfId="6956" xr:uid="{E1C1C802-6CFC-45B7-B257-E7F2B52C625D}"/>
    <cellStyle name="Normal 6 5 4 2 4" xfId="4626" xr:uid="{7F7C5E1E-4C65-4EB3-B5BE-96338A5066CD}"/>
    <cellStyle name="Normal 6 5 4 3" xfId="1713" xr:uid="{ADAC61EF-3B91-44EF-8B37-E552B2244E06}"/>
    <cellStyle name="Normal 6 5 4 3 2" xfId="5208" xr:uid="{D4A11DD2-630E-4C99-84FC-9A2BF9F8071E}"/>
    <cellStyle name="Normal 6 5 4 4" xfId="2878" xr:uid="{3C0F5F5D-3118-4322-B338-9062B404BE07}"/>
    <cellStyle name="Normal 6 5 4 4 2" xfId="6373" xr:uid="{55DF51BD-0FEA-4BE4-8BBD-5F9CAD00FA23}"/>
    <cellStyle name="Normal 6 5 4 5" xfId="4043" xr:uid="{312EADF0-0E94-4F32-80F8-376418D835EC}"/>
    <cellStyle name="Normal 6 5 5" xfId="699" xr:uid="{5CC2062B-AA37-418B-B82D-7F612AA99505}"/>
    <cellStyle name="Normal 6 5 5 2" xfId="1864" xr:uid="{E9B72971-071B-4096-AB5F-4548A7D40703}"/>
    <cellStyle name="Normal 6 5 5 2 2" xfId="5359" xr:uid="{0F90108B-F8A8-4135-99E5-24886762BFB7}"/>
    <cellStyle name="Normal 6 5 5 3" xfId="3029" xr:uid="{F6AE8160-CAAE-40CC-AC46-EA5D55EB32AF}"/>
    <cellStyle name="Normal 6 5 5 3 2" xfId="6524" xr:uid="{3BF6FDF2-B5A8-45D2-A0E9-E84DB0911070}"/>
    <cellStyle name="Normal 6 5 5 4" xfId="4194" xr:uid="{4CD024CE-CB01-4DA0-A86F-DF775760460A}"/>
    <cellStyle name="Normal 6 5 6" xfId="1281" xr:uid="{028D8F60-C58A-423C-9700-993FC1CA736B}"/>
    <cellStyle name="Normal 6 5 6 2" xfId="4776" xr:uid="{F8C71896-D681-427B-BCCF-CC5770504819}"/>
    <cellStyle name="Normal 6 5 7" xfId="2446" xr:uid="{A39ABF79-3AA5-46C0-9C15-099B53519609}"/>
    <cellStyle name="Normal 6 5 7 2" xfId="5941" xr:uid="{69093C43-D343-4FAC-8104-498B9E12ECF0}"/>
    <cellStyle name="Normal 6 5 8" xfId="3611" xr:uid="{3D4C0D27-74E0-444C-BB6C-BD2BD39E8FE6}"/>
    <cellStyle name="Normal 6 6" xfId="160" xr:uid="{B421530B-00B6-4A86-BB36-4F42EFAB4C9A}"/>
    <cellStyle name="Normal 6 6 2" xfId="747" xr:uid="{5F508C1B-A117-4533-BC1C-1BC687BBA73F}"/>
    <cellStyle name="Normal 6 6 2 2" xfId="1912" xr:uid="{0642ACAB-5E3B-4E8E-8DC8-7B8B159500D5}"/>
    <cellStyle name="Normal 6 6 2 2 2" xfId="5407" xr:uid="{DFF1FBA3-F16E-4613-B39A-0EDF20AA9FE6}"/>
    <cellStyle name="Normal 6 6 2 3" xfId="3077" xr:uid="{9D93BB79-B2A1-4FE7-A29E-B33B5B653208}"/>
    <cellStyle name="Normal 6 6 2 3 2" xfId="6572" xr:uid="{D1D0E0F4-7D9E-4062-BD46-2E86483CB48D}"/>
    <cellStyle name="Normal 6 6 2 4" xfId="4242" xr:uid="{87A3B2B2-5591-431B-A94A-F3E5DB8F751A}"/>
    <cellStyle name="Normal 6 6 3" xfId="1329" xr:uid="{1F9EA071-87F2-4E1F-95CC-C84B68AA7500}"/>
    <cellStyle name="Normal 6 6 3 2" xfId="4824" xr:uid="{949C2553-D7F0-469B-B9BB-AB792C38B71C}"/>
    <cellStyle name="Normal 6 6 4" xfId="2494" xr:uid="{EA25F432-2EA0-404F-9D00-46196C584C06}"/>
    <cellStyle name="Normal 6 6 4 2" xfId="5989" xr:uid="{A90082D1-BBCD-4F5E-9678-9321E2105B27}"/>
    <cellStyle name="Normal 6 6 5" xfId="3659" xr:uid="{390C1DF1-1785-4746-B983-DFD23EE4D1C6}"/>
    <cellStyle name="Normal 6 7" xfId="304" xr:uid="{6E235F97-4486-4676-B41C-B950A5913C8C}"/>
    <cellStyle name="Normal 6 7 2" xfId="891" xr:uid="{CF3E5CF3-DCA6-4453-984C-22C45FC65B0E}"/>
    <cellStyle name="Normal 6 7 2 2" xfId="2056" xr:uid="{7C020FCD-0B26-4287-B52B-39D78A3F5C2E}"/>
    <cellStyle name="Normal 6 7 2 2 2" xfId="5551" xr:uid="{79A16FC3-6DD0-4384-8B0E-C9D543BB4566}"/>
    <cellStyle name="Normal 6 7 2 3" xfId="3221" xr:uid="{875E9CB0-47EC-4CC5-B241-F49D78E82CC4}"/>
    <cellStyle name="Normal 6 7 2 3 2" xfId="6716" xr:uid="{C3F61385-A6F2-4067-856D-B97B904AA4DA}"/>
    <cellStyle name="Normal 6 7 2 4" xfId="4386" xr:uid="{76878804-D81A-47BE-ADD5-96EB2FF304FD}"/>
    <cellStyle name="Normal 6 7 3" xfId="1473" xr:uid="{48164D59-F1CE-402F-8AB9-163844A3795A}"/>
    <cellStyle name="Normal 6 7 3 2" xfId="4968" xr:uid="{1F00A313-BC08-4A94-9BAA-56E75E407A2B}"/>
    <cellStyle name="Normal 6 7 4" xfId="2638" xr:uid="{6EDDDE5D-4411-435B-8EC2-6AAF27B03734}"/>
    <cellStyle name="Normal 6 7 4 2" xfId="6133" xr:uid="{128E6BE4-DF43-4DFF-934A-93B4DEFC0A0F}"/>
    <cellStyle name="Normal 6 7 5" xfId="3803" xr:uid="{DBA2C3AD-8F0A-482E-B0AB-DD9FE0ABD772}"/>
    <cellStyle name="Normal 6 8" xfId="448" xr:uid="{6C0BDCA8-E86C-43B2-B7CF-28C721807AB8}"/>
    <cellStyle name="Normal 6 8 2" xfId="1035" xr:uid="{0C57D67F-218D-40CA-AD91-2E61E3BDA462}"/>
    <cellStyle name="Normal 6 8 2 2" xfId="2200" xr:uid="{9F3F241C-5414-42D4-8491-FF89709D7FFF}"/>
    <cellStyle name="Normal 6 8 2 2 2" xfId="5695" xr:uid="{B37AF1C8-A6DF-4AC5-946B-62E849183DD2}"/>
    <cellStyle name="Normal 6 8 2 3" xfId="3365" xr:uid="{FB5A2CDC-EB8A-4E1B-9941-E9E7622B795F}"/>
    <cellStyle name="Normal 6 8 2 3 2" xfId="6860" xr:uid="{2C217B3E-62DD-47A1-A6C0-349AF59BD33B}"/>
    <cellStyle name="Normal 6 8 2 4" xfId="4530" xr:uid="{859AF833-7B7E-4243-89C7-B3AEAE88EE42}"/>
    <cellStyle name="Normal 6 8 3" xfId="1617" xr:uid="{2F7040C9-04E1-41F9-9F68-BAEDCA295761}"/>
    <cellStyle name="Normal 6 8 3 2" xfId="5112" xr:uid="{50FF39DC-0D51-450B-A8FC-ACF10614FBDB}"/>
    <cellStyle name="Normal 6 8 4" xfId="2782" xr:uid="{CB84ABFC-FF8D-49FF-8038-24E32732E624}"/>
    <cellStyle name="Normal 6 8 4 2" xfId="6277" xr:uid="{C857C2FB-D72D-4A3F-A7B6-FAA38F6E87B0}"/>
    <cellStyle name="Normal 6 8 5" xfId="3947" xr:uid="{B099304F-A2C7-46F5-8A97-86EBBA883DAD}"/>
    <cellStyle name="Normal 6 9" xfId="603" xr:uid="{9A89D341-A7AE-46F4-9AB4-41AB9460203D}"/>
    <cellStyle name="Normal 6 9 2" xfId="1768" xr:uid="{052C5B77-DC9F-464C-B3DB-249F3BCFF1B5}"/>
    <cellStyle name="Normal 6 9 2 2" xfId="5263" xr:uid="{ADADDA84-A6AF-4BFE-859B-3CEC84EA5D01}"/>
    <cellStyle name="Normal 6 9 3" xfId="2933" xr:uid="{E2025A42-F689-4556-AA75-ECA035B43042}"/>
    <cellStyle name="Normal 6 9 3 2" xfId="6428" xr:uid="{C7DC916C-597A-469D-AAAF-E65DB173CD01}"/>
    <cellStyle name="Normal 6 9 4" xfId="4098" xr:uid="{7FFA4629-036E-4871-B202-8CB859FC698B}"/>
    <cellStyle name="Normal 7" xfId="11" xr:uid="{00000000-0005-0000-0000-00002D000000}"/>
    <cellStyle name="Normal 7 10" xfId="1187" xr:uid="{4211D093-62CB-448C-9AF6-D848B79AC71F}"/>
    <cellStyle name="Normal 7 10 2" xfId="4682" xr:uid="{2F0F9897-A773-49B0-9AD7-52B2D9759152}"/>
    <cellStyle name="Normal 7 11" xfId="2352" xr:uid="{A220C418-ACC3-4990-9A44-D644D7AC4DAE}"/>
    <cellStyle name="Normal 7 11 2" xfId="5847" xr:uid="{C301D834-E680-4DE2-83D1-2BD8779B6BC6}"/>
    <cellStyle name="Normal 7 12" xfId="3517" xr:uid="{8141493D-6497-4A3A-8BD6-FF5711314F5B}"/>
    <cellStyle name="Normal 7 2" xfId="23" xr:uid="{00000000-0005-0000-0000-00002E000000}"/>
    <cellStyle name="Normal 7 2 10" xfId="2364" xr:uid="{FE0FD0C6-208D-4EA6-9014-190C4F17C1AD}"/>
    <cellStyle name="Normal 7 2 10 2" xfId="5859" xr:uid="{EC8598D8-1383-4A17-ADAE-A5338690AB75}"/>
    <cellStyle name="Normal 7 2 11" xfId="3529" xr:uid="{B81CF39F-922C-47F8-912F-8E17A48D95BB}"/>
    <cellStyle name="Normal 7 2 2" xfId="54" xr:uid="{00000000-0005-0000-0000-00002F000000}"/>
    <cellStyle name="Normal 7 2 2 10" xfId="3553" xr:uid="{E0D6B5D8-960C-475A-A534-84641D8D0168}"/>
    <cellStyle name="Normal 7 2 2 2" xfId="102" xr:uid="{0D541188-BF4A-48B5-B6ED-13C038EA08D9}"/>
    <cellStyle name="Normal 7 2 2 2 2" xfId="246" xr:uid="{77ED846E-4468-433B-B6E4-92A5527D9F1C}"/>
    <cellStyle name="Normal 7 2 2 2 2 2" xfId="833" xr:uid="{9F1FBD23-9D6D-4654-AA7C-B1230E21CE5F}"/>
    <cellStyle name="Normal 7 2 2 2 2 2 2" xfId="1998" xr:uid="{F0872A29-589F-43C4-A5E5-B9FAD04EF45E}"/>
    <cellStyle name="Normal 7 2 2 2 2 2 2 2" xfId="5493" xr:uid="{71A458A4-48E6-4ACD-9F50-D5CDDD8A30EB}"/>
    <cellStyle name="Normal 7 2 2 2 2 2 3" xfId="3163" xr:uid="{B3A96CED-A48B-4C62-9F6E-B27307F68938}"/>
    <cellStyle name="Normal 7 2 2 2 2 2 3 2" xfId="6658" xr:uid="{C6F1C29C-07D0-4612-8B90-F6A882B32406}"/>
    <cellStyle name="Normal 7 2 2 2 2 2 4" xfId="4328" xr:uid="{1A658DB2-716E-45D2-A735-DAFB4835C02E}"/>
    <cellStyle name="Normal 7 2 2 2 2 3" xfId="1415" xr:uid="{8BACE583-0C89-43E5-B5DA-A761EB4A3281}"/>
    <cellStyle name="Normal 7 2 2 2 2 3 2" xfId="4910" xr:uid="{E95643DF-E6A0-4490-8F1E-1941FC6324BD}"/>
    <cellStyle name="Normal 7 2 2 2 2 4" xfId="2580" xr:uid="{8C9D513B-23CA-4EA5-9BC5-92825A05BE71}"/>
    <cellStyle name="Normal 7 2 2 2 2 4 2" xfId="6075" xr:uid="{092B6D11-CDAB-4E3C-AC68-DB32EB5A5813}"/>
    <cellStyle name="Normal 7 2 2 2 2 5" xfId="3745" xr:uid="{D508AF3D-A79F-428E-8873-15CA9A42CC23}"/>
    <cellStyle name="Normal 7 2 2 2 3" xfId="390" xr:uid="{258FFFD5-FE7D-4E56-BF46-5DAA9AA57B6E}"/>
    <cellStyle name="Normal 7 2 2 2 3 2" xfId="977" xr:uid="{E2D898BE-53DA-4D1E-8B5F-B6B130223627}"/>
    <cellStyle name="Normal 7 2 2 2 3 2 2" xfId="2142" xr:uid="{A61421B6-7960-47FF-98CE-B10FE7E2E547}"/>
    <cellStyle name="Normal 7 2 2 2 3 2 2 2" xfId="5637" xr:uid="{8F15A98C-2C17-48DD-B42A-D39C7E2E03E0}"/>
    <cellStyle name="Normal 7 2 2 2 3 2 3" xfId="3307" xr:uid="{37538346-8E89-452A-B211-8C2000BF6212}"/>
    <cellStyle name="Normal 7 2 2 2 3 2 3 2" xfId="6802" xr:uid="{7B545A1B-6EB5-4EB5-BF60-AB2141F5AE8F}"/>
    <cellStyle name="Normal 7 2 2 2 3 2 4" xfId="4472" xr:uid="{D856A7DC-F7DD-4827-A32D-299B90E8DAB6}"/>
    <cellStyle name="Normal 7 2 2 2 3 3" xfId="1559" xr:uid="{F0FEEE16-3751-49B5-9C16-AD6AF37D0E19}"/>
    <cellStyle name="Normal 7 2 2 2 3 3 2" xfId="5054" xr:uid="{59DADAF0-6B23-41C4-8F50-36ACF9D0E060}"/>
    <cellStyle name="Normal 7 2 2 2 3 4" xfId="2724" xr:uid="{279368A2-4DBA-4274-9A81-5A3E1BD43C6E}"/>
    <cellStyle name="Normal 7 2 2 2 3 4 2" xfId="6219" xr:uid="{A9104B0B-74C4-4386-8013-FD7ECAB3C14E}"/>
    <cellStyle name="Normal 7 2 2 2 3 5" xfId="3889" xr:uid="{D06FE784-F073-43BD-BD64-8EAC1E862EEA}"/>
    <cellStyle name="Normal 7 2 2 2 4" xfId="534" xr:uid="{6B3A9316-47E4-49E4-9F2B-A06306C858DD}"/>
    <cellStyle name="Normal 7 2 2 2 4 2" xfId="1121" xr:uid="{322F2D60-B95D-46A1-BFFB-39E92C17F3B3}"/>
    <cellStyle name="Normal 7 2 2 2 4 2 2" xfId="2286" xr:uid="{0BDBF33F-7138-4B2F-928C-929662B08B0D}"/>
    <cellStyle name="Normal 7 2 2 2 4 2 2 2" xfId="5781" xr:uid="{85A6D74B-56C7-42CF-84E1-E78CD1D703F8}"/>
    <cellStyle name="Normal 7 2 2 2 4 2 3" xfId="3451" xr:uid="{CD165FB5-2878-4752-AE2B-C7A8247E4902}"/>
    <cellStyle name="Normal 7 2 2 2 4 2 3 2" xfId="6946" xr:uid="{B9ABB52C-5D66-40FD-B9E9-1EF37D8941DE}"/>
    <cellStyle name="Normal 7 2 2 2 4 2 4" xfId="4616" xr:uid="{CA40DBAB-1738-4401-BA8C-19CCC7418703}"/>
    <cellStyle name="Normal 7 2 2 2 4 3" xfId="1703" xr:uid="{4450B972-86C4-4FEC-B751-2E841060E3E7}"/>
    <cellStyle name="Normal 7 2 2 2 4 3 2" xfId="5198" xr:uid="{E186516B-9E2C-43BD-8BB2-5AFEB0C6A9BC}"/>
    <cellStyle name="Normal 7 2 2 2 4 4" xfId="2868" xr:uid="{B4468FC7-5B6C-4F8C-BC94-DB4721B02AE6}"/>
    <cellStyle name="Normal 7 2 2 2 4 4 2" xfId="6363" xr:uid="{5870530B-E1CC-4215-8B6D-CA8FC141BB5F}"/>
    <cellStyle name="Normal 7 2 2 2 4 5" xfId="4033" xr:uid="{749AE19D-39E4-4FBD-8309-54FE352B6A98}"/>
    <cellStyle name="Normal 7 2 2 2 5" xfId="689" xr:uid="{424B6F32-31E9-4592-AD46-BF1544EE2F8E}"/>
    <cellStyle name="Normal 7 2 2 2 5 2" xfId="1854" xr:uid="{E6B20EDA-1F54-43F7-A942-66710C201DD5}"/>
    <cellStyle name="Normal 7 2 2 2 5 2 2" xfId="5349" xr:uid="{4D98BABB-574E-4E62-8C31-59868AAC5BD3}"/>
    <cellStyle name="Normal 7 2 2 2 5 3" xfId="3019" xr:uid="{7312E5A7-942D-434C-81D7-A3B4F5C4557E}"/>
    <cellStyle name="Normal 7 2 2 2 5 3 2" xfId="6514" xr:uid="{C86557D9-334B-4E18-97B6-667A0F0B6375}"/>
    <cellStyle name="Normal 7 2 2 2 5 4" xfId="4184" xr:uid="{A0F2A8D5-3CB5-4957-B481-C8CF6531AB38}"/>
    <cellStyle name="Normal 7 2 2 2 6" xfId="1271" xr:uid="{C90CE7C9-B78E-41ED-B0B0-9ABBF039309B}"/>
    <cellStyle name="Normal 7 2 2 2 6 2" xfId="4766" xr:uid="{2E580A74-1109-4FB6-B551-F29F26F6E4AE}"/>
    <cellStyle name="Normal 7 2 2 2 7" xfId="2436" xr:uid="{E5947F5C-7045-4470-854A-A895758CD0C6}"/>
    <cellStyle name="Normal 7 2 2 2 7 2" xfId="5931" xr:uid="{68AEA03A-DDD6-4733-ACD7-CAE465DC961C}"/>
    <cellStyle name="Normal 7 2 2 2 8" xfId="3601" xr:uid="{9ED4E0D2-2ABF-4E0B-AC0A-CB29D2591360}"/>
    <cellStyle name="Normal 7 2 2 3" xfId="150" xr:uid="{48F92483-319E-4A5F-8705-95D9211B0890}"/>
    <cellStyle name="Normal 7 2 2 3 2" xfId="294" xr:uid="{A85B36E1-4C3C-4FC0-A878-E359C5CFF455}"/>
    <cellStyle name="Normal 7 2 2 3 2 2" xfId="881" xr:uid="{0B576592-AFB8-43CA-8155-DA3611FF052B}"/>
    <cellStyle name="Normal 7 2 2 3 2 2 2" xfId="2046" xr:uid="{64C55572-099A-4C59-B1DF-CBD9E6CCED12}"/>
    <cellStyle name="Normal 7 2 2 3 2 2 2 2" xfId="5541" xr:uid="{FD43252A-157E-4AAF-B880-6068CFCC30FD}"/>
    <cellStyle name="Normal 7 2 2 3 2 2 3" xfId="3211" xr:uid="{649CCB6C-A6A4-4278-B8B2-8204655E035F}"/>
    <cellStyle name="Normal 7 2 2 3 2 2 3 2" xfId="6706" xr:uid="{158B05A8-53BD-4C44-802A-8BA5ED437C9E}"/>
    <cellStyle name="Normal 7 2 2 3 2 2 4" xfId="4376" xr:uid="{989374A5-DF2A-4810-8B53-AD7D5FDC7910}"/>
    <cellStyle name="Normal 7 2 2 3 2 3" xfId="1463" xr:uid="{E425C0E0-1123-4B2D-A52B-2B368260D243}"/>
    <cellStyle name="Normal 7 2 2 3 2 3 2" xfId="4958" xr:uid="{1660CDA9-44FF-4A54-91D0-678355FA2AB9}"/>
    <cellStyle name="Normal 7 2 2 3 2 4" xfId="2628" xr:uid="{E466EDDA-CAC4-4947-972A-D46F894FDC21}"/>
    <cellStyle name="Normal 7 2 2 3 2 4 2" xfId="6123" xr:uid="{84D9931F-E4BE-4637-AC3D-AFA65C41872D}"/>
    <cellStyle name="Normal 7 2 2 3 2 5" xfId="3793" xr:uid="{24EF6460-E905-4E2E-AB82-8D826BE2F36D}"/>
    <cellStyle name="Normal 7 2 2 3 3" xfId="438" xr:uid="{A5C8E3A2-C3A2-4EA6-9528-3294A52A28E4}"/>
    <cellStyle name="Normal 7 2 2 3 3 2" xfId="1025" xr:uid="{D7FA1E87-3C3F-4085-A83A-CA037F0E8696}"/>
    <cellStyle name="Normal 7 2 2 3 3 2 2" xfId="2190" xr:uid="{4785B92D-3A6D-4F71-ADE6-AF54C07C8BE0}"/>
    <cellStyle name="Normal 7 2 2 3 3 2 2 2" xfId="5685" xr:uid="{FF0896E6-AE8E-4EEF-B146-A6A89057146D}"/>
    <cellStyle name="Normal 7 2 2 3 3 2 3" xfId="3355" xr:uid="{E02D215A-E74B-4AAB-90E0-0EE4D84BCD9C}"/>
    <cellStyle name="Normal 7 2 2 3 3 2 3 2" xfId="6850" xr:uid="{641BE3C4-B1C0-4587-A6A2-7BFFDE56310D}"/>
    <cellStyle name="Normal 7 2 2 3 3 2 4" xfId="4520" xr:uid="{959B871B-8AC0-4EAF-9A87-5BFC71F8A86F}"/>
    <cellStyle name="Normal 7 2 2 3 3 3" xfId="1607" xr:uid="{4C6036E0-1567-49A6-8D05-8BE0291D4C01}"/>
    <cellStyle name="Normal 7 2 2 3 3 3 2" xfId="5102" xr:uid="{196840EC-4508-4848-93C5-EA2C25E1000C}"/>
    <cellStyle name="Normal 7 2 2 3 3 4" xfId="2772" xr:uid="{2D4435C4-AA4C-4BB1-AA3F-9B623A937228}"/>
    <cellStyle name="Normal 7 2 2 3 3 4 2" xfId="6267" xr:uid="{A63C9450-4188-42DF-8BB4-041615870CED}"/>
    <cellStyle name="Normal 7 2 2 3 3 5" xfId="3937" xr:uid="{3C0F131E-ACF5-4788-B2C2-DD0B0DBDAD1C}"/>
    <cellStyle name="Normal 7 2 2 3 4" xfId="582" xr:uid="{A1B09197-FDD8-4010-957B-443DE5B4F6A3}"/>
    <cellStyle name="Normal 7 2 2 3 4 2" xfId="1169" xr:uid="{AFFE17BB-47D5-44E3-80B1-2EEA68B7A279}"/>
    <cellStyle name="Normal 7 2 2 3 4 2 2" xfId="2334" xr:uid="{E75FFCF9-894C-4F93-AD02-4530EE9D1C6B}"/>
    <cellStyle name="Normal 7 2 2 3 4 2 2 2" xfId="5829" xr:uid="{05BC093E-3E06-4E58-AE68-252D89EFD87E}"/>
    <cellStyle name="Normal 7 2 2 3 4 2 3" xfId="3499" xr:uid="{44799F0A-0205-4585-9179-7315E16B0188}"/>
    <cellStyle name="Normal 7 2 2 3 4 2 3 2" xfId="6994" xr:uid="{11001084-BD60-4EC5-8882-00CB43C2E929}"/>
    <cellStyle name="Normal 7 2 2 3 4 2 4" xfId="4664" xr:uid="{BF6180FC-60A7-4329-9EB4-A49FD70FAFF0}"/>
    <cellStyle name="Normal 7 2 2 3 4 3" xfId="1751" xr:uid="{93A38DC2-445E-49A3-A3E0-5F8EBBF3292D}"/>
    <cellStyle name="Normal 7 2 2 3 4 3 2" xfId="5246" xr:uid="{1089CEDC-7FEC-4CC5-84F4-0CD763CD7B2D}"/>
    <cellStyle name="Normal 7 2 2 3 4 4" xfId="2916" xr:uid="{EA1E341B-18DA-40CA-935B-8CB15BE9E96C}"/>
    <cellStyle name="Normal 7 2 2 3 4 4 2" xfId="6411" xr:uid="{43630F60-BF2C-408A-984E-2B2678F9B468}"/>
    <cellStyle name="Normal 7 2 2 3 4 5" xfId="4081" xr:uid="{8E2D50F9-A497-4A7E-A5F3-08D72A8F630F}"/>
    <cellStyle name="Normal 7 2 2 3 5" xfId="737" xr:uid="{06E7377A-397B-4629-B017-959BC188124A}"/>
    <cellStyle name="Normal 7 2 2 3 5 2" xfId="1902" xr:uid="{DEE09839-25F8-49AC-B709-00DAC43B1094}"/>
    <cellStyle name="Normal 7 2 2 3 5 2 2" xfId="5397" xr:uid="{06BB99DC-928F-4927-9D87-CF1F24205571}"/>
    <cellStyle name="Normal 7 2 2 3 5 3" xfId="3067" xr:uid="{C01F3BC5-C65D-4632-AF15-437C508C58E6}"/>
    <cellStyle name="Normal 7 2 2 3 5 3 2" xfId="6562" xr:uid="{3F53C88D-B791-4E21-ACDA-0755A8D97595}"/>
    <cellStyle name="Normal 7 2 2 3 5 4" xfId="4232" xr:uid="{9543091C-AA86-4CA2-8873-29BEC3434E0B}"/>
    <cellStyle name="Normal 7 2 2 3 6" xfId="1319" xr:uid="{4586E7EA-5B03-4B09-A6B6-6C08FEFCAA30}"/>
    <cellStyle name="Normal 7 2 2 3 6 2" xfId="4814" xr:uid="{0B486D6B-DFE7-4848-AA64-E553E56086B3}"/>
    <cellStyle name="Normal 7 2 2 3 7" xfId="2484" xr:uid="{4D405122-79D0-40FE-86BF-5CF729852E04}"/>
    <cellStyle name="Normal 7 2 2 3 7 2" xfId="5979" xr:uid="{BE897F8B-1927-4FE8-B0EF-0D59C193CE52}"/>
    <cellStyle name="Normal 7 2 2 3 8" xfId="3649" xr:uid="{C885E229-F7A5-49FB-BF6B-995979ACAC7C}"/>
    <cellStyle name="Normal 7 2 2 4" xfId="198" xr:uid="{7988DBCB-C60A-4019-8DAD-FFC35C481BAC}"/>
    <cellStyle name="Normal 7 2 2 4 2" xfId="785" xr:uid="{77E0B69D-2FD8-4550-892E-E616B2716BF4}"/>
    <cellStyle name="Normal 7 2 2 4 2 2" xfId="1950" xr:uid="{B307E7EC-BAE0-4E0E-9C88-C203474F7C84}"/>
    <cellStyle name="Normal 7 2 2 4 2 2 2" xfId="5445" xr:uid="{0DA28F40-2C55-418D-9130-9E9D9CA4FBF6}"/>
    <cellStyle name="Normal 7 2 2 4 2 3" xfId="3115" xr:uid="{5C165249-CA7F-4EE1-BC47-DB0DE995E8DF}"/>
    <cellStyle name="Normal 7 2 2 4 2 3 2" xfId="6610" xr:uid="{1920EF76-9A84-4724-BE08-F041EFA404C7}"/>
    <cellStyle name="Normal 7 2 2 4 2 4" xfId="4280" xr:uid="{833D13F1-8707-4214-B5BE-3AA026F9C581}"/>
    <cellStyle name="Normal 7 2 2 4 3" xfId="1367" xr:uid="{F072A359-8E5F-4C68-9097-74AB3AE5B92F}"/>
    <cellStyle name="Normal 7 2 2 4 3 2" xfId="4862" xr:uid="{DBDAABC5-0646-4B40-A5F3-03F0FE110D06}"/>
    <cellStyle name="Normal 7 2 2 4 4" xfId="2532" xr:uid="{C0A80AFD-0E9B-48D1-9109-A4A331B1DE29}"/>
    <cellStyle name="Normal 7 2 2 4 4 2" xfId="6027" xr:uid="{67252F03-D44D-4E33-BC19-B63271558E95}"/>
    <cellStyle name="Normal 7 2 2 4 5" xfId="3697" xr:uid="{DEDFA2E8-E0BA-4073-933C-51BB7713AA33}"/>
    <cellStyle name="Normal 7 2 2 5" xfId="342" xr:uid="{8F8E36A0-37A2-4384-ADEC-BFA15CDDADB3}"/>
    <cellStyle name="Normal 7 2 2 5 2" xfId="929" xr:uid="{F324B63D-77A2-4028-B795-E759948568A9}"/>
    <cellStyle name="Normal 7 2 2 5 2 2" xfId="2094" xr:uid="{8145059C-BF0E-4154-8CA7-62CEE85F1EBE}"/>
    <cellStyle name="Normal 7 2 2 5 2 2 2" xfId="5589" xr:uid="{699D1459-6D75-40E5-9A32-B3FE7FED578B}"/>
    <cellStyle name="Normal 7 2 2 5 2 3" xfId="3259" xr:uid="{6024F68A-E733-41DE-A79E-0992328C03E8}"/>
    <cellStyle name="Normal 7 2 2 5 2 3 2" xfId="6754" xr:uid="{59188983-B044-4566-90A9-E32CE936BFF2}"/>
    <cellStyle name="Normal 7 2 2 5 2 4" xfId="4424" xr:uid="{46D249E8-53BA-4064-8BEE-34795290A2FE}"/>
    <cellStyle name="Normal 7 2 2 5 3" xfId="1511" xr:uid="{557160C5-A74E-4236-B194-AAB767E5C97F}"/>
    <cellStyle name="Normal 7 2 2 5 3 2" xfId="5006" xr:uid="{3AF93F99-FD00-4489-822F-FB00AC160190}"/>
    <cellStyle name="Normal 7 2 2 5 4" xfId="2676" xr:uid="{972DAF4A-2E1D-42A6-BA5C-708C90B2ECB1}"/>
    <cellStyle name="Normal 7 2 2 5 4 2" xfId="6171" xr:uid="{F018CEE6-1E9B-47AC-91CF-9A41872EC5FB}"/>
    <cellStyle name="Normal 7 2 2 5 5" xfId="3841" xr:uid="{A327EB16-46E2-42E5-B179-EFB533B32349}"/>
    <cellStyle name="Normal 7 2 2 6" xfId="486" xr:uid="{1BA4FBEA-C274-4ECC-9844-65E42102FDD8}"/>
    <cellStyle name="Normal 7 2 2 6 2" xfId="1073" xr:uid="{D0218D1D-0FA6-4693-9FCE-CA28A7ADBC73}"/>
    <cellStyle name="Normal 7 2 2 6 2 2" xfId="2238" xr:uid="{63150BFD-43AC-41B7-89EC-063992BB67A5}"/>
    <cellStyle name="Normal 7 2 2 6 2 2 2" xfId="5733" xr:uid="{B2768040-5011-42B1-ABDD-EF5FACECA710}"/>
    <cellStyle name="Normal 7 2 2 6 2 3" xfId="3403" xr:uid="{862DE395-D5E5-4F09-B442-50042A334995}"/>
    <cellStyle name="Normal 7 2 2 6 2 3 2" xfId="6898" xr:uid="{306B94A7-5BD4-4C81-BAEA-90D0A2E72BD3}"/>
    <cellStyle name="Normal 7 2 2 6 2 4" xfId="4568" xr:uid="{E76B58D6-6807-4627-9A3F-CC38A8499DBE}"/>
    <cellStyle name="Normal 7 2 2 6 3" xfId="1655" xr:uid="{B27625C8-4DD2-41D2-A015-714CE0AF9174}"/>
    <cellStyle name="Normal 7 2 2 6 3 2" xfId="5150" xr:uid="{7392B470-E35B-4E53-90F5-EEE67A504257}"/>
    <cellStyle name="Normal 7 2 2 6 4" xfId="2820" xr:uid="{14991F5B-E029-4C92-A7A0-B415A95ED5BC}"/>
    <cellStyle name="Normal 7 2 2 6 4 2" xfId="6315" xr:uid="{28035582-BA95-478C-8392-016553175119}"/>
    <cellStyle name="Normal 7 2 2 6 5" xfId="3985" xr:uid="{B4AD5A6A-133F-4BE0-8B1D-80660FAC7748}"/>
    <cellStyle name="Normal 7 2 2 7" xfId="641" xr:uid="{C80D654C-4FE7-4647-86B4-B519D0044C14}"/>
    <cellStyle name="Normal 7 2 2 7 2" xfId="1806" xr:uid="{869CCEEE-2F23-4DFE-B154-11C36FB275D8}"/>
    <cellStyle name="Normal 7 2 2 7 2 2" xfId="5301" xr:uid="{DAD43F39-19DB-4783-A036-A0AE614CA740}"/>
    <cellStyle name="Normal 7 2 2 7 3" xfId="2971" xr:uid="{2BB8B05F-BA49-43A8-99E2-E8402A4D0492}"/>
    <cellStyle name="Normal 7 2 2 7 3 2" xfId="6466" xr:uid="{DD5BFECB-5FE2-4847-8D92-BFDF3BBC781F}"/>
    <cellStyle name="Normal 7 2 2 7 4" xfId="4136" xr:uid="{051DC448-6241-44B7-BF91-7A82AB20B639}"/>
    <cellStyle name="Normal 7 2 2 8" xfId="1223" xr:uid="{DB24B1B4-71DA-4A5F-A75A-F4074FA76114}"/>
    <cellStyle name="Normal 7 2 2 8 2" xfId="4718" xr:uid="{D781CD1F-F578-437C-A935-919E96217F84}"/>
    <cellStyle name="Normal 7 2 2 9" xfId="2388" xr:uid="{C1399A67-D9E4-4C58-81E9-2B8D90897CEC}"/>
    <cellStyle name="Normal 7 2 2 9 2" xfId="5883" xr:uid="{DCFE280D-26FC-414D-94A7-080D5483FEF0}"/>
    <cellStyle name="Normal 7 2 3" xfId="78" xr:uid="{C96AA11B-C2B1-4F09-A688-82AE1AE87F2F}"/>
    <cellStyle name="Normal 7 2 3 2" xfId="222" xr:uid="{61712986-D6DA-4C1D-BE38-3C66AA4B37CD}"/>
    <cellStyle name="Normal 7 2 3 2 2" xfId="809" xr:uid="{AD8DD884-BABC-4159-A4F2-E5DB670F1D96}"/>
    <cellStyle name="Normal 7 2 3 2 2 2" xfId="1974" xr:uid="{38296728-DAAC-47C5-9F63-2519F3FB0795}"/>
    <cellStyle name="Normal 7 2 3 2 2 2 2" xfId="5469" xr:uid="{94DA4C78-0598-4676-8075-EE41B04BA88B}"/>
    <cellStyle name="Normal 7 2 3 2 2 3" xfId="3139" xr:uid="{135EA6A0-4B54-48C5-8128-E79525C26EDE}"/>
    <cellStyle name="Normal 7 2 3 2 2 3 2" xfId="6634" xr:uid="{8DF2432C-C9A5-4AA1-A461-A35FA551705A}"/>
    <cellStyle name="Normal 7 2 3 2 2 4" xfId="4304" xr:uid="{5EF39CE0-937C-4E15-B34C-D54320E7BD4B}"/>
    <cellStyle name="Normal 7 2 3 2 3" xfId="1391" xr:uid="{22941D60-507D-4B9A-8C61-0C89D6E90CAD}"/>
    <cellStyle name="Normal 7 2 3 2 3 2" xfId="4886" xr:uid="{CEEC3EAE-9791-415A-8F28-378A6DFFFB41}"/>
    <cellStyle name="Normal 7 2 3 2 4" xfId="2556" xr:uid="{CD1A93DC-51CE-4212-979A-C40CDF6862C4}"/>
    <cellStyle name="Normal 7 2 3 2 4 2" xfId="6051" xr:uid="{9682516C-586D-4CC9-AC56-642C11447813}"/>
    <cellStyle name="Normal 7 2 3 2 5" xfId="3721" xr:uid="{034820A3-603B-4C49-8897-C9B072971CBA}"/>
    <cellStyle name="Normal 7 2 3 3" xfId="366" xr:uid="{F25EC8F3-6A58-4C42-BB34-35AB64336BA7}"/>
    <cellStyle name="Normal 7 2 3 3 2" xfId="953" xr:uid="{8917908B-8C49-4405-BE89-A866BBEE5267}"/>
    <cellStyle name="Normal 7 2 3 3 2 2" xfId="2118" xr:uid="{3AA32D53-D317-4D6D-9F97-A61B7256A658}"/>
    <cellStyle name="Normal 7 2 3 3 2 2 2" xfId="5613" xr:uid="{F331B3F2-D44F-4E42-A2D6-8C7B7F92F132}"/>
    <cellStyle name="Normal 7 2 3 3 2 3" xfId="3283" xr:uid="{0B42199B-2B4E-4487-A2D6-6FA801D3A5FE}"/>
    <cellStyle name="Normal 7 2 3 3 2 3 2" xfId="6778" xr:uid="{261A4632-016E-4701-AAC6-739BA104F9D9}"/>
    <cellStyle name="Normal 7 2 3 3 2 4" xfId="4448" xr:uid="{ED57FB6D-63AE-4D4B-A638-2972BE342FEB}"/>
    <cellStyle name="Normal 7 2 3 3 3" xfId="1535" xr:uid="{BA80CF4A-81D8-42CD-A7FA-D45A09527453}"/>
    <cellStyle name="Normal 7 2 3 3 3 2" xfId="5030" xr:uid="{E7859FBE-1F72-4250-B565-21F5C94AFADD}"/>
    <cellStyle name="Normal 7 2 3 3 4" xfId="2700" xr:uid="{E1F67EE9-EF12-43B6-9566-17201990E253}"/>
    <cellStyle name="Normal 7 2 3 3 4 2" xfId="6195" xr:uid="{C2D05BFF-5F1C-4271-A8F4-3A27751D03DD}"/>
    <cellStyle name="Normal 7 2 3 3 5" xfId="3865" xr:uid="{AA2936CB-7960-4117-BA3B-9E19DB8531AD}"/>
    <cellStyle name="Normal 7 2 3 4" xfId="510" xr:uid="{4FEEA67A-7634-4ACE-B1BC-0056FBE915E5}"/>
    <cellStyle name="Normal 7 2 3 4 2" xfId="1097" xr:uid="{973F402A-D2FF-44D5-81CF-D80EF27C8BED}"/>
    <cellStyle name="Normal 7 2 3 4 2 2" xfId="2262" xr:uid="{69FD3BD2-0C92-4D6E-8537-421FEE66D928}"/>
    <cellStyle name="Normal 7 2 3 4 2 2 2" xfId="5757" xr:uid="{765D96A0-FD98-4DEF-92A6-968ED9CF834A}"/>
    <cellStyle name="Normal 7 2 3 4 2 3" xfId="3427" xr:uid="{D2BD9B5E-92A6-4E1B-B717-AEB3177047F4}"/>
    <cellStyle name="Normal 7 2 3 4 2 3 2" xfId="6922" xr:uid="{502A0420-F0C1-49B5-B13A-06D25777FEB8}"/>
    <cellStyle name="Normal 7 2 3 4 2 4" xfId="4592" xr:uid="{9F10BFD1-72DD-4B46-9B9A-31549C975E92}"/>
    <cellStyle name="Normal 7 2 3 4 3" xfId="1679" xr:uid="{D4D7C848-1869-4045-83BC-104723907084}"/>
    <cellStyle name="Normal 7 2 3 4 3 2" xfId="5174" xr:uid="{5AD30087-BD77-4096-9561-0DC319943747}"/>
    <cellStyle name="Normal 7 2 3 4 4" xfId="2844" xr:uid="{086517F2-1FBF-4ABD-91E7-979AA6152597}"/>
    <cellStyle name="Normal 7 2 3 4 4 2" xfId="6339" xr:uid="{6FB60B68-AC81-43F5-B819-90687014BD30}"/>
    <cellStyle name="Normal 7 2 3 4 5" xfId="4009" xr:uid="{5D6940EF-BB7D-4F39-A758-8C27C3E88841}"/>
    <cellStyle name="Normal 7 2 3 5" xfId="665" xr:uid="{45AB9AF1-1DE7-42FC-AD57-A921C489B622}"/>
    <cellStyle name="Normal 7 2 3 5 2" xfId="1830" xr:uid="{5ACB2409-FEB7-4CDE-8B08-1BCAFF1EA6C7}"/>
    <cellStyle name="Normal 7 2 3 5 2 2" xfId="5325" xr:uid="{821A8598-96CB-4608-BAB4-0300EB3E95A9}"/>
    <cellStyle name="Normal 7 2 3 5 3" xfId="2995" xr:uid="{5E5FF86C-EC39-4805-BBDA-910BDE9F212A}"/>
    <cellStyle name="Normal 7 2 3 5 3 2" xfId="6490" xr:uid="{2463485A-B402-4BFD-8F26-63CE8B838B07}"/>
    <cellStyle name="Normal 7 2 3 5 4" xfId="4160" xr:uid="{467A59E9-2D7E-4F24-B361-99F414EB5148}"/>
    <cellStyle name="Normal 7 2 3 6" xfId="1247" xr:uid="{AA4AD04C-A9C4-4D9F-BCE7-02591F9D1064}"/>
    <cellStyle name="Normal 7 2 3 6 2" xfId="4742" xr:uid="{31F33B8F-3473-4A3C-92F3-13276A349ED7}"/>
    <cellStyle name="Normal 7 2 3 7" xfId="2412" xr:uid="{4372C309-24A9-4E05-BDF0-A6E9F0EADD82}"/>
    <cellStyle name="Normal 7 2 3 7 2" xfId="5907" xr:uid="{BF9BE513-5C26-4E30-87A3-2727B20FE10E}"/>
    <cellStyle name="Normal 7 2 3 8" xfId="3577" xr:uid="{D385E1A9-324A-450B-B7CB-226DE423E7DD}"/>
    <cellStyle name="Normal 7 2 4" xfId="126" xr:uid="{152A5792-404A-4AFC-A148-F02CCE98AB4F}"/>
    <cellStyle name="Normal 7 2 4 2" xfId="270" xr:uid="{5E4122C0-0F1A-4D62-B279-62BBA86F2628}"/>
    <cellStyle name="Normal 7 2 4 2 2" xfId="857" xr:uid="{D312D2FE-90BC-43F4-8711-78603E5BC0DF}"/>
    <cellStyle name="Normal 7 2 4 2 2 2" xfId="2022" xr:uid="{BCADFC51-21EA-437E-95D9-3B4F49CAFCA7}"/>
    <cellStyle name="Normal 7 2 4 2 2 2 2" xfId="5517" xr:uid="{C44EA422-EC6F-4E2B-8808-9DCE9C6B1BE5}"/>
    <cellStyle name="Normal 7 2 4 2 2 3" xfId="3187" xr:uid="{32DC2B18-0009-47D7-9C5E-E18A3F78E770}"/>
    <cellStyle name="Normal 7 2 4 2 2 3 2" xfId="6682" xr:uid="{D1E7EB09-F34D-4679-A7C6-4BAB485DFE8E}"/>
    <cellStyle name="Normal 7 2 4 2 2 4" xfId="4352" xr:uid="{070CF5AA-84A6-47E8-9861-C078A705835D}"/>
    <cellStyle name="Normal 7 2 4 2 3" xfId="1439" xr:uid="{FF7BBCF4-5C4D-498F-8F50-69608BE929BD}"/>
    <cellStyle name="Normal 7 2 4 2 3 2" xfId="4934" xr:uid="{DCFD0311-89AC-4424-93AC-7C3263EA41B3}"/>
    <cellStyle name="Normal 7 2 4 2 4" xfId="2604" xr:uid="{5AC72296-9F17-4B41-9993-E826311464F3}"/>
    <cellStyle name="Normal 7 2 4 2 4 2" xfId="6099" xr:uid="{EE162C40-9EC5-4D36-B824-BA3CB78A5FE5}"/>
    <cellStyle name="Normal 7 2 4 2 5" xfId="3769" xr:uid="{E5FDA79A-9A33-42AB-B184-43BB7A04DC3C}"/>
    <cellStyle name="Normal 7 2 4 3" xfId="414" xr:uid="{2B931C94-FB00-47B3-9EEC-4BF06AF5E16A}"/>
    <cellStyle name="Normal 7 2 4 3 2" xfId="1001" xr:uid="{F60F2ED8-11FF-4FE0-B111-E4D4B3DFDB3B}"/>
    <cellStyle name="Normal 7 2 4 3 2 2" xfId="2166" xr:uid="{7E0D58EE-A5EA-4C86-846B-F78AB9A91126}"/>
    <cellStyle name="Normal 7 2 4 3 2 2 2" xfId="5661" xr:uid="{9828417F-B5ED-4F91-AF72-972747057633}"/>
    <cellStyle name="Normal 7 2 4 3 2 3" xfId="3331" xr:uid="{6FC66800-66A3-413E-AF09-8635D03E5516}"/>
    <cellStyle name="Normal 7 2 4 3 2 3 2" xfId="6826" xr:uid="{7CB6BB15-75C2-4F7A-A2C7-4A28A9572056}"/>
    <cellStyle name="Normal 7 2 4 3 2 4" xfId="4496" xr:uid="{DF68AFF4-8980-498F-86D5-41F41B5E4E6C}"/>
    <cellStyle name="Normal 7 2 4 3 3" xfId="1583" xr:uid="{0193E5DD-103E-42C8-9F87-19CFED68FE1C}"/>
    <cellStyle name="Normal 7 2 4 3 3 2" xfId="5078" xr:uid="{DC553944-5B39-4601-8CAA-E133D6757476}"/>
    <cellStyle name="Normal 7 2 4 3 4" xfId="2748" xr:uid="{D0B60E2F-5CAD-456A-9F47-4C66C9D01B2C}"/>
    <cellStyle name="Normal 7 2 4 3 4 2" xfId="6243" xr:uid="{68636CCE-35ED-4AA7-93D3-FE4478D4457F}"/>
    <cellStyle name="Normal 7 2 4 3 5" xfId="3913" xr:uid="{17D855D9-9825-477B-9926-06C9E4239B11}"/>
    <cellStyle name="Normal 7 2 4 4" xfId="558" xr:uid="{7172D226-ADED-4388-90C6-E9B21FC55C1E}"/>
    <cellStyle name="Normal 7 2 4 4 2" xfId="1145" xr:uid="{B4E7BEC3-93E8-421F-A4A0-F01A1AEF588F}"/>
    <cellStyle name="Normal 7 2 4 4 2 2" xfId="2310" xr:uid="{9429A119-FD71-468C-BC11-23001B4CE97B}"/>
    <cellStyle name="Normal 7 2 4 4 2 2 2" xfId="5805" xr:uid="{B83BBEA0-FF5D-460B-8770-6D5B68E7C3B1}"/>
    <cellStyle name="Normal 7 2 4 4 2 3" xfId="3475" xr:uid="{240A7F7A-18A2-4BAD-87EA-13DFD22DC80D}"/>
    <cellStyle name="Normal 7 2 4 4 2 3 2" xfId="6970" xr:uid="{7F9411EC-95F3-4563-B887-7BBCC659A678}"/>
    <cellStyle name="Normal 7 2 4 4 2 4" xfId="4640" xr:uid="{C7B359C7-64EA-4276-B254-131EC6B220A1}"/>
    <cellStyle name="Normal 7 2 4 4 3" xfId="1727" xr:uid="{C942C03A-8C43-4550-9DD9-E64A5F84E261}"/>
    <cellStyle name="Normal 7 2 4 4 3 2" xfId="5222" xr:uid="{B4DFD413-A04C-46A2-A614-B2DA2ED9DF1A}"/>
    <cellStyle name="Normal 7 2 4 4 4" xfId="2892" xr:uid="{AB579BBD-89DC-4B3E-BBC9-C9B699396010}"/>
    <cellStyle name="Normal 7 2 4 4 4 2" xfId="6387" xr:uid="{0FDAA1DF-A470-4371-B7D5-45981BC9FF15}"/>
    <cellStyle name="Normal 7 2 4 4 5" xfId="4057" xr:uid="{B9B0B60E-41D2-43CB-8D1A-98D3867EDC98}"/>
    <cellStyle name="Normal 7 2 4 5" xfId="713" xr:uid="{F826DB73-6A1A-4D9D-8181-1843F65B8FC7}"/>
    <cellStyle name="Normal 7 2 4 5 2" xfId="1878" xr:uid="{23AA50B0-6083-45EF-B166-A9459E601DDC}"/>
    <cellStyle name="Normal 7 2 4 5 2 2" xfId="5373" xr:uid="{34AED74C-D28F-4AC6-BE67-7BA5620F2864}"/>
    <cellStyle name="Normal 7 2 4 5 3" xfId="3043" xr:uid="{70DB9E53-500D-4C42-BCB8-6CA0C7571E50}"/>
    <cellStyle name="Normal 7 2 4 5 3 2" xfId="6538" xr:uid="{5C5F9438-69E2-495A-A77D-3BB48B43EA63}"/>
    <cellStyle name="Normal 7 2 4 5 4" xfId="4208" xr:uid="{6FB72E69-9C9E-4E02-8237-C8B7551E9AC7}"/>
    <cellStyle name="Normal 7 2 4 6" xfId="1295" xr:uid="{2573F0FF-35AA-4C67-B9A0-52C694B5BD0C}"/>
    <cellStyle name="Normal 7 2 4 6 2" xfId="4790" xr:uid="{1AB6F0DE-229B-42B8-B8CC-5E28C714749A}"/>
    <cellStyle name="Normal 7 2 4 7" xfId="2460" xr:uid="{CDF513EE-80AD-40E6-A867-7F4A8B14CE6F}"/>
    <cellStyle name="Normal 7 2 4 7 2" xfId="5955" xr:uid="{CEB0EADA-A941-44DE-9A8E-2CD554CC4177}"/>
    <cellStyle name="Normal 7 2 4 8" xfId="3625" xr:uid="{655EC27C-01B7-4E9B-B964-50A52926E8F2}"/>
    <cellStyle name="Normal 7 2 5" xfId="174" xr:uid="{29DB8DD2-B44A-447D-88E7-FC94C1997831}"/>
    <cellStyle name="Normal 7 2 5 2" xfId="761" xr:uid="{DEC51CCE-3DC4-4F26-A5EA-E04F85002A2B}"/>
    <cellStyle name="Normal 7 2 5 2 2" xfId="1926" xr:uid="{7F79074F-95C4-4DD9-8044-1D9FFF98858F}"/>
    <cellStyle name="Normal 7 2 5 2 2 2" xfId="5421" xr:uid="{49619D8E-F7E0-40C4-A49E-54B339E393DC}"/>
    <cellStyle name="Normal 7 2 5 2 3" xfId="3091" xr:uid="{99BB78CA-3611-4B00-A198-9366112568EC}"/>
    <cellStyle name="Normal 7 2 5 2 3 2" xfId="6586" xr:uid="{2F09AC24-D7C0-4079-8E4B-D6ED1356CAF7}"/>
    <cellStyle name="Normal 7 2 5 2 4" xfId="4256" xr:uid="{26B45EE6-20BD-4002-9CEB-67DD478B030D}"/>
    <cellStyle name="Normal 7 2 5 3" xfId="1343" xr:uid="{584231C1-F22E-471B-811D-B879B1C2DCD3}"/>
    <cellStyle name="Normal 7 2 5 3 2" xfId="4838" xr:uid="{B792F73D-F93A-4A1D-B9C3-39A7DF9FB51B}"/>
    <cellStyle name="Normal 7 2 5 4" xfId="2508" xr:uid="{0812B0F8-1A85-42B1-8588-EC0134C44AE5}"/>
    <cellStyle name="Normal 7 2 5 4 2" xfId="6003" xr:uid="{6F4E3BA9-DB51-4E05-8957-FEEE280E7F50}"/>
    <cellStyle name="Normal 7 2 5 5" xfId="3673" xr:uid="{3415899A-E51F-438C-9372-020204251A81}"/>
    <cellStyle name="Normal 7 2 6" xfId="318" xr:uid="{84D49599-6E1B-43BC-9A15-6926E17E94D4}"/>
    <cellStyle name="Normal 7 2 6 2" xfId="905" xr:uid="{F9384A1F-5FB9-4BA8-A749-2EF3A83EB2D2}"/>
    <cellStyle name="Normal 7 2 6 2 2" xfId="2070" xr:uid="{71DA8EF8-65A7-4FDC-8C18-FFE7FBCBD962}"/>
    <cellStyle name="Normal 7 2 6 2 2 2" xfId="5565" xr:uid="{EA4D0E42-7B63-4B8F-844E-CFC87358ADC2}"/>
    <cellStyle name="Normal 7 2 6 2 3" xfId="3235" xr:uid="{D1C4A60B-96B2-4204-A6AA-0A1728F845B8}"/>
    <cellStyle name="Normal 7 2 6 2 3 2" xfId="6730" xr:uid="{FD98F2AE-E8F0-4EB8-9965-D870DFC5B9DD}"/>
    <cellStyle name="Normal 7 2 6 2 4" xfId="4400" xr:uid="{B05EC982-EFFD-4FBD-8105-26451ACFC713}"/>
    <cellStyle name="Normal 7 2 6 3" xfId="1487" xr:uid="{073B81BB-0049-4EDD-89B1-DA4A7D94E298}"/>
    <cellStyle name="Normal 7 2 6 3 2" xfId="4982" xr:uid="{9ECE291E-824C-4E4C-BBE3-38CF94DC2953}"/>
    <cellStyle name="Normal 7 2 6 4" xfId="2652" xr:uid="{DF5635F7-4182-409F-B6CA-C20A4A0D3FC5}"/>
    <cellStyle name="Normal 7 2 6 4 2" xfId="6147" xr:uid="{8ABBD06B-3EA1-4C1E-9B2A-0A6EDFE872CA}"/>
    <cellStyle name="Normal 7 2 6 5" xfId="3817" xr:uid="{DD25DC55-B099-4A68-A915-11C0550370C3}"/>
    <cellStyle name="Normal 7 2 7" xfId="462" xr:uid="{F4C8A590-B692-46AF-81B3-65C48BE61E7E}"/>
    <cellStyle name="Normal 7 2 7 2" xfId="1049" xr:uid="{125D17D2-F4FD-49F2-8F55-9ECDFE4DBC37}"/>
    <cellStyle name="Normal 7 2 7 2 2" xfId="2214" xr:uid="{B0C08479-5DE8-4ADA-BD26-77FFC3D4D27B}"/>
    <cellStyle name="Normal 7 2 7 2 2 2" xfId="5709" xr:uid="{889EF057-59A7-4661-A1FE-BCDA4C73F952}"/>
    <cellStyle name="Normal 7 2 7 2 3" xfId="3379" xr:uid="{EA583FDA-DC6D-45B4-9D98-574CFFE2786D}"/>
    <cellStyle name="Normal 7 2 7 2 3 2" xfId="6874" xr:uid="{897C899D-0C7E-47E8-B971-242D808984E6}"/>
    <cellStyle name="Normal 7 2 7 2 4" xfId="4544" xr:uid="{53B8E9D9-C3C5-4909-BB91-8193CDA2B051}"/>
    <cellStyle name="Normal 7 2 7 3" xfId="1631" xr:uid="{BC262D46-4106-44D0-BE70-63559C236B97}"/>
    <cellStyle name="Normal 7 2 7 3 2" xfId="5126" xr:uid="{FE44FC48-DEDF-4693-80E1-F24055E65B32}"/>
    <cellStyle name="Normal 7 2 7 4" xfId="2796" xr:uid="{B80D039F-D3E3-4F30-AD0A-51310EE8FC44}"/>
    <cellStyle name="Normal 7 2 7 4 2" xfId="6291" xr:uid="{3052E908-FF25-45AE-8780-7543F1732165}"/>
    <cellStyle name="Normal 7 2 7 5" xfId="3961" xr:uid="{7875589E-4CA4-495C-B2F6-FC0898668F0A}"/>
    <cellStyle name="Normal 7 2 8" xfId="617" xr:uid="{547F89CB-78C3-44EC-94AA-EAED624D608F}"/>
    <cellStyle name="Normal 7 2 8 2" xfId="1782" xr:uid="{17F2B2C9-5F40-4558-A3CD-6FC8B160FCB5}"/>
    <cellStyle name="Normal 7 2 8 2 2" xfId="5277" xr:uid="{6412C40F-25FC-4CC2-89D4-6E33D01D785C}"/>
    <cellStyle name="Normal 7 2 8 3" xfId="2947" xr:uid="{9195FF08-951B-4E61-ABCA-17493323B3B2}"/>
    <cellStyle name="Normal 7 2 8 3 2" xfId="6442" xr:uid="{108AD2CA-C088-4A5A-84A2-10556F2B9A76}"/>
    <cellStyle name="Normal 7 2 8 4" xfId="4112" xr:uid="{A9582894-5ACC-4EBF-B4E0-CD3D93126D02}"/>
    <cellStyle name="Normal 7 2 9" xfId="1199" xr:uid="{29E08BC2-197A-4A56-9D2D-BD1322C8CD11}"/>
    <cellStyle name="Normal 7 2 9 2" xfId="4694" xr:uid="{5F900715-932D-4EC3-B68C-8F2011533907}"/>
    <cellStyle name="Normal 7 3" xfId="42" xr:uid="{00000000-0005-0000-0000-000030000000}"/>
    <cellStyle name="Normal 7 3 10" xfId="3541" xr:uid="{ACD1413D-DD44-4505-A3FA-ACFB0D138E8A}"/>
    <cellStyle name="Normal 7 3 2" xfId="90" xr:uid="{BE438B52-59FB-449A-9170-F2889553707B}"/>
    <cellStyle name="Normal 7 3 2 2" xfId="234" xr:uid="{0836351D-F157-4C1E-859B-301A22136120}"/>
    <cellStyle name="Normal 7 3 2 2 2" xfId="821" xr:uid="{E6577DC5-5C2D-44A1-A71D-E9A91134C920}"/>
    <cellStyle name="Normal 7 3 2 2 2 2" xfId="1986" xr:uid="{CCE554DC-2EC0-44C2-A449-75A9886F985F}"/>
    <cellStyle name="Normal 7 3 2 2 2 2 2" xfId="5481" xr:uid="{76CED59C-2210-464B-A5AB-D23C8D1FB32C}"/>
    <cellStyle name="Normal 7 3 2 2 2 3" xfId="3151" xr:uid="{DDEA1585-D086-4274-B5BC-99BAA0F71652}"/>
    <cellStyle name="Normal 7 3 2 2 2 3 2" xfId="6646" xr:uid="{5234D102-2DB8-4187-9513-97FECE186E4A}"/>
    <cellStyle name="Normal 7 3 2 2 2 4" xfId="4316" xr:uid="{127F1DD7-8080-4D08-935F-447335193883}"/>
    <cellStyle name="Normal 7 3 2 2 3" xfId="1403" xr:uid="{F4846641-F632-4EB4-89DA-FC1BE8B25D69}"/>
    <cellStyle name="Normal 7 3 2 2 3 2" xfId="4898" xr:uid="{664D3D20-8D9E-44F4-B44C-C3D87419E6E2}"/>
    <cellStyle name="Normal 7 3 2 2 4" xfId="2568" xr:uid="{61879836-1389-425E-BD43-4B724F752E77}"/>
    <cellStyle name="Normal 7 3 2 2 4 2" xfId="6063" xr:uid="{F2218B0A-DCC8-4513-B738-D75BF6C2F247}"/>
    <cellStyle name="Normal 7 3 2 2 5" xfId="3733" xr:uid="{B845A6DA-4BC6-4A48-9C44-EC5651BF604D}"/>
    <cellStyle name="Normal 7 3 2 3" xfId="378" xr:uid="{438F41B0-5427-4D52-8D7A-BAAEFD361595}"/>
    <cellStyle name="Normal 7 3 2 3 2" xfId="965" xr:uid="{B507F1D6-E642-426F-8255-4FE969B6545D}"/>
    <cellStyle name="Normal 7 3 2 3 2 2" xfId="2130" xr:uid="{CD0C55AE-5CBE-421E-8918-1E92DD633FEF}"/>
    <cellStyle name="Normal 7 3 2 3 2 2 2" xfId="5625" xr:uid="{F53E266C-9D07-41ED-B37B-3537F5F12818}"/>
    <cellStyle name="Normal 7 3 2 3 2 3" xfId="3295" xr:uid="{D23EE1EC-9B41-44C2-B34B-F0714C4BA390}"/>
    <cellStyle name="Normal 7 3 2 3 2 3 2" xfId="6790" xr:uid="{AE5575A6-83E4-4DFA-A2AF-EA7A6642C08C}"/>
    <cellStyle name="Normal 7 3 2 3 2 4" xfId="4460" xr:uid="{BC08E66B-5ADF-42A3-B503-2A9DD8008CFE}"/>
    <cellStyle name="Normal 7 3 2 3 3" xfId="1547" xr:uid="{98E5D658-01A9-4238-871B-3068152FACDA}"/>
    <cellStyle name="Normal 7 3 2 3 3 2" xfId="5042" xr:uid="{A1D02629-5339-4EDA-AB69-6BEED3CE6EEA}"/>
    <cellStyle name="Normal 7 3 2 3 4" xfId="2712" xr:uid="{7492F47F-C705-4A57-8B55-B1226F56B4E2}"/>
    <cellStyle name="Normal 7 3 2 3 4 2" xfId="6207" xr:uid="{C422DA0D-AB63-4656-9C34-85B35721FFAF}"/>
    <cellStyle name="Normal 7 3 2 3 5" xfId="3877" xr:uid="{B46408B7-4E7A-4B50-B8B2-F734B322E14C}"/>
    <cellStyle name="Normal 7 3 2 4" xfId="522" xr:uid="{97079F33-B886-4260-8A7E-C8AA4444E27A}"/>
    <cellStyle name="Normal 7 3 2 4 2" xfId="1109" xr:uid="{B97E4DCC-862F-4904-914E-9E9F5406F7D3}"/>
    <cellStyle name="Normal 7 3 2 4 2 2" xfId="2274" xr:uid="{445685E9-785B-4779-9275-45E011DFFA75}"/>
    <cellStyle name="Normal 7 3 2 4 2 2 2" xfId="5769" xr:uid="{8CBC63BC-AFD0-4F25-97F5-5F5C59FC1B69}"/>
    <cellStyle name="Normal 7 3 2 4 2 3" xfId="3439" xr:uid="{A67F9224-2C4B-4EE7-B996-CA21E1AE8695}"/>
    <cellStyle name="Normal 7 3 2 4 2 3 2" xfId="6934" xr:uid="{C3A21D81-889C-4A05-A819-AAF62161AD40}"/>
    <cellStyle name="Normal 7 3 2 4 2 4" xfId="4604" xr:uid="{C901795F-7BA7-4696-AFF1-1DCC4A340C5D}"/>
    <cellStyle name="Normal 7 3 2 4 3" xfId="1691" xr:uid="{519B91C4-796B-4E10-AF58-48024E6175BB}"/>
    <cellStyle name="Normal 7 3 2 4 3 2" xfId="5186" xr:uid="{B5409166-ADD0-49BB-9AC9-82706C9D25C9}"/>
    <cellStyle name="Normal 7 3 2 4 4" xfId="2856" xr:uid="{68DD29BE-E196-4EE2-9FE5-C1997080A0BB}"/>
    <cellStyle name="Normal 7 3 2 4 4 2" xfId="6351" xr:uid="{BAAB39D9-FDA5-4DC7-A429-0A25B221F350}"/>
    <cellStyle name="Normal 7 3 2 4 5" xfId="4021" xr:uid="{DA1BD320-6371-49E8-B0D7-58A8CB727F7E}"/>
    <cellStyle name="Normal 7 3 2 5" xfId="677" xr:uid="{0FAAA848-88D3-4863-86AA-F31674C6FF49}"/>
    <cellStyle name="Normal 7 3 2 5 2" xfId="1842" xr:uid="{4351F380-04B2-4608-8DBB-5966BEB18E7F}"/>
    <cellStyle name="Normal 7 3 2 5 2 2" xfId="5337" xr:uid="{37511A50-9025-4477-AD43-2719D21818DE}"/>
    <cellStyle name="Normal 7 3 2 5 3" xfId="3007" xr:uid="{8EB75B2E-D92D-4609-B4AA-A5C63BC261C8}"/>
    <cellStyle name="Normal 7 3 2 5 3 2" xfId="6502" xr:uid="{597A279B-E093-4050-893F-D46C47304727}"/>
    <cellStyle name="Normal 7 3 2 5 4" xfId="4172" xr:uid="{77D5E374-B7C2-4745-BF2E-EF952653B2D1}"/>
    <cellStyle name="Normal 7 3 2 6" xfId="1259" xr:uid="{7847CD01-2268-4789-A002-BF8D49B49695}"/>
    <cellStyle name="Normal 7 3 2 6 2" xfId="4754" xr:uid="{6549A52E-9FAA-4C3F-AA89-628C9DAD5B99}"/>
    <cellStyle name="Normal 7 3 2 7" xfId="2424" xr:uid="{30402316-F3BF-443D-8708-7BA35473EC99}"/>
    <cellStyle name="Normal 7 3 2 7 2" xfId="5919" xr:uid="{DBA7B84C-45EB-46D0-9969-86D2F05CD1E9}"/>
    <cellStyle name="Normal 7 3 2 8" xfId="3589" xr:uid="{BCF1DEB0-DDF8-49B7-B6E3-0A72FF2ED789}"/>
    <cellStyle name="Normal 7 3 3" xfId="138" xr:uid="{51D4B1D9-98A4-44AC-95D6-DD34571856D9}"/>
    <cellStyle name="Normal 7 3 3 2" xfId="282" xr:uid="{B07B063A-6157-4714-A0C4-2A1D48F72E12}"/>
    <cellStyle name="Normal 7 3 3 2 2" xfId="869" xr:uid="{7F868744-3B9A-49D0-AEBD-9F30F3498143}"/>
    <cellStyle name="Normal 7 3 3 2 2 2" xfId="2034" xr:uid="{98FA608A-04A3-48F8-8BAE-09B4657543F9}"/>
    <cellStyle name="Normal 7 3 3 2 2 2 2" xfId="5529" xr:uid="{139EE2CB-CC92-4308-8265-6D56F62DFE7B}"/>
    <cellStyle name="Normal 7 3 3 2 2 3" xfId="3199" xr:uid="{8246A51D-27F6-447C-BE0B-20562BF749B2}"/>
    <cellStyle name="Normal 7 3 3 2 2 3 2" xfId="6694" xr:uid="{4B3FB793-4A89-4C73-A08D-794DFEE58750}"/>
    <cellStyle name="Normal 7 3 3 2 2 4" xfId="4364" xr:uid="{872710E4-BFC3-426E-A4DF-EF63928FB047}"/>
    <cellStyle name="Normal 7 3 3 2 3" xfId="1451" xr:uid="{587FDAB4-FA61-4977-A2FF-C643662DD57A}"/>
    <cellStyle name="Normal 7 3 3 2 3 2" xfId="4946" xr:uid="{5A2A1BF6-45B0-4499-9833-129670E437E1}"/>
    <cellStyle name="Normal 7 3 3 2 4" xfId="2616" xr:uid="{2D56A408-03DD-4443-B449-39FE1340C4FA}"/>
    <cellStyle name="Normal 7 3 3 2 4 2" xfId="6111" xr:uid="{0FACC701-49FC-4CB9-A4D2-A31875FD6A3F}"/>
    <cellStyle name="Normal 7 3 3 2 5" xfId="3781" xr:uid="{2A8426F6-1B96-4476-957E-CCCF76D2EE97}"/>
    <cellStyle name="Normal 7 3 3 3" xfId="426" xr:uid="{E4F04FD9-C79C-4B2E-A6F9-3A5D0D8E00CA}"/>
    <cellStyle name="Normal 7 3 3 3 2" xfId="1013" xr:uid="{0D858C07-7BC9-481A-8A51-019EA4BB7564}"/>
    <cellStyle name="Normal 7 3 3 3 2 2" xfId="2178" xr:uid="{7061F4F2-A6BC-4D86-953A-B74D51F48393}"/>
    <cellStyle name="Normal 7 3 3 3 2 2 2" xfId="5673" xr:uid="{17D64755-CF6A-4986-89D6-D479390D3FEB}"/>
    <cellStyle name="Normal 7 3 3 3 2 3" xfId="3343" xr:uid="{C70A3A8B-75A9-43FD-98DF-FE9EA2FC6109}"/>
    <cellStyle name="Normal 7 3 3 3 2 3 2" xfId="6838" xr:uid="{8C0762BF-B673-40DB-8266-7C82D24B5EBC}"/>
    <cellStyle name="Normal 7 3 3 3 2 4" xfId="4508" xr:uid="{0184667E-D0FE-4141-97C0-8B28CCB1F3F7}"/>
    <cellStyle name="Normal 7 3 3 3 3" xfId="1595" xr:uid="{FCB28560-44F8-48C6-9B3B-5D47EA26D43B}"/>
    <cellStyle name="Normal 7 3 3 3 3 2" xfId="5090" xr:uid="{4C4DB9BA-F3BE-49E3-8F56-2B662C3AC486}"/>
    <cellStyle name="Normal 7 3 3 3 4" xfId="2760" xr:uid="{3FBAE3EF-D5CE-4583-8AA8-012238BF9A41}"/>
    <cellStyle name="Normal 7 3 3 3 4 2" xfId="6255" xr:uid="{71EDDF9D-6ED3-49EA-BC7D-D5FF6B71F894}"/>
    <cellStyle name="Normal 7 3 3 3 5" xfId="3925" xr:uid="{26A7C313-B183-49CD-B295-BB30D098BB0C}"/>
    <cellStyle name="Normal 7 3 3 4" xfId="570" xr:uid="{3D0A8D4E-BAAE-446C-A1AA-6BBB9EAC91CE}"/>
    <cellStyle name="Normal 7 3 3 4 2" xfId="1157" xr:uid="{34BF0A84-80BB-4105-A5F4-ACF9CBD381DE}"/>
    <cellStyle name="Normal 7 3 3 4 2 2" xfId="2322" xr:uid="{1CBCD05F-027A-40EC-BA1C-0F18D45CCCA2}"/>
    <cellStyle name="Normal 7 3 3 4 2 2 2" xfId="5817" xr:uid="{230B14CE-C878-4735-BC6A-05EA66C7EB6A}"/>
    <cellStyle name="Normal 7 3 3 4 2 3" xfId="3487" xr:uid="{A3C0A7DB-9CD5-4817-BC63-4772B44EE888}"/>
    <cellStyle name="Normal 7 3 3 4 2 3 2" xfId="6982" xr:uid="{E1AF07E7-5056-42BA-AEEF-1C590F9B8DE3}"/>
    <cellStyle name="Normal 7 3 3 4 2 4" xfId="4652" xr:uid="{4BE5A2ED-D27E-4107-83B6-D92CDFCE0C01}"/>
    <cellStyle name="Normal 7 3 3 4 3" xfId="1739" xr:uid="{9D3DC0BC-19EB-43BB-908C-6A1DB765DCFB}"/>
    <cellStyle name="Normal 7 3 3 4 3 2" xfId="5234" xr:uid="{0E6C0ADE-C748-4250-8EA7-666B38F60501}"/>
    <cellStyle name="Normal 7 3 3 4 4" xfId="2904" xr:uid="{A47B7F1B-F4F5-4E57-A48F-A97A2742E9CB}"/>
    <cellStyle name="Normal 7 3 3 4 4 2" xfId="6399" xr:uid="{62920C1E-ACFC-47ED-B7D3-7E0EA16405AF}"/>
    <cellStyle name="Normal 7 3 3 4 5" xfId="4069" xr:uid="{B1DE72B3-A83A-45A4-B125-CA621482DFC9}"/>
    <cellStyle name="Normal 7 3 3 5" xfId="725" xr:uid="{05DC360E-CE10-4043-81E4-349F0FABED43}"/>
    <cellStyle name="Normal 7 3 3 5 2" xfId="1890" xr:uid="{737960DE-5FCF-4140-A092-3CCF114961AF}"/>
    <cellStyle name="Normal 7 3 3 5 2 2" xfId="5385" xr:uid="{F25FFE9C-1F74-4C6F-9165-A5EADF32D88B}"/>
    <cellStyle name="Normal 7 3 3 5 3" xfId="3055" xr:uid="{7DF4326D-CF8A-4B92-BC0A-02CD87BD5F00}"/>
    <cellStyle name="Normal 7 3 3 5 3 2" xfId="6550" xr:uid="{2D614C86-A4DA-4437-B8F0-A02289424AB6}"/>
    <cellStyle name="Normal 7 3 3 5 4" xfId="4220" xr:uid="{E6C0E1DF-8DCC-4419-A3F5-47CFA0AA7354}"/>
    <cellStyle name="Normal 7 3 3 6" xfId="1307" xr:uid="{CD942EC7-F5AF-4EB3-9AEE-10E6966526C0}"/>
    <cellStyle name="Normal 7 3 3 6 2" xfId="4802" xr:uid="{88D90DC2-4B4B-4862-A4EA-E0EE9758618C}"/>
    <cellStyle name="Normal 7 3 3 7" xfId="2472" xr:uid="{5C36CADE-BA96-4394-A4B6-595B206DBA2F}"/>
    <cellStyle name="Normal 7 3 3 7 2" xfId="5967" xr:uid="{5C72F53D-08C3-4725-B4B0-F5E28CC7C61F}"/>
    <cellStyle name="Normal 7 3 3 8" xfId="3637" xr:uid="{CD9164BE-54B2-4C62-A02A-FE7399E96A4A}"/>
    <cellStyle name="Normal 7 3 4" xfId="186" xr:uid="{FDE26398-DFEA-48AA-9661-A7F36B84FC60}"/>
    <cellStyle name="Normal 7 3 4 2" xfId="773" xr:uid="{5FD96A91-B84C-48D3-BC8E-23609A6C641C}"/>
    <cellStyle name="Normal 7 3 4 2 2" xfId="1938" xr:uid="{1CF6EB58-874D-48FD-AAA0-E4DC4154D066}"/>
    <cellStyle name="Normal 7 3 4 2 2 2" xfId="5433" xr:uid="{215A7F59-9F4E-46F5-AE41-30C16F2D0A9B}"/>
    <cellStyle name="Normal 7 3 4 2 3" xfId="3103" xr:uid="{4019B755-F070-4E99-A19C-1401E3471DB7}"/>
    <cellStyle name="Normal 7 3 4 2 3 2" xfId="6598" xr:uid="{B6EFE698-A776-41C3-8A15-EF4961ACF0B2}"/>
    <cellStyle name="Normal 7 3 4 2 4" xfId="4268" xr:uid="{4E68C9E0-94A7-43BB-B0B6-339EDCEA302C}"/>
    <cellStyle name="Normal 7 3 4 3" xfId="1355" xr:uid="{930013E2-54D7-4BA2-B7F2-03FDA086576B}"/>
    <cellStyle name="Normal 7 3 4 3 2" xfId="4850" xr:uid="{55781026-D70D-44AA-90BF-3D7779738112}"/>
    <cellStyle name="Normal 7 3 4 4" xfId="2520" xr:uid="{D83C23A8-B0CF-4B22-AD1F-7A2DBB94CCB6}"/>
    <cellStyle name="Normal 7 3 4 4 2" xfId="6015" xr:uid="{9ED603D0-ACAE-43D5-9F94-5563CB454809}"/>
    <cellStyle name="Normal 7 3 4 5" xfId="3685" xr:uid="{060742FE-D757-41EC-99F0-383034136CD9}"/>
    <cellStyle name="Normal 7 3 5" xfId="330" xr:uid="{3EF3FA2E-5E29-406C-A4D0-6ED218251B4F}"/>
    <cellStyle name="Normal 7 3 5 2" xfId="917" xr:uid="{2FA0EA65-76C5-48E7-8A40-FD85FB43794A}"/>
    <cellStyle name="Normal 7 3 5 2 2" xfId="2082" xr:uid="{D4080F34-E1C1-41F3-873B-CFF2C59C2D53}"/>
    <cellStyle name="Normal 7 3 5 2 2 2" xfId="5577" xr:uid="{2605EDAF-D4A1-4E8A-A882-A082BB75987E}"/>
    <cellStyle name="Normal 7 3 5 2 3" xfId="3247" xr:uid="{6BF49C44-66BB-4FDD-B5AD-F438FB4A5E47}"/>
    <cellStyle name="Normal 7 3 5 2 3 2" xfId="6742" xr:uid="{3163CD62-ADEA-449C-9C42-82FE4CCD8320}"/>
    <cellStyle name="Normal 7 3 5 2 4" xfId="4412" xr:uid="{83913912-975E-4F6C-926C-BB3B6F52C4D9}"/>
    <cellStyle name="Normal 7 3 5 3" xfId="1499" xr:uid="{BFA71161-A001-4F41-9637-D055D15099A1}"/>
    <cellStyle name="Normal 7 3 5 3 2" xfId="4994" xr:uid="{E7145043-28E6-4399-9292-AA9754C6CE45}"/>
    <cellStyle name="Normal 7 3 5 4" xfId="2664" xr:uid="{316D263C-1F3C-4FC5-8E50-04DC82905223}"/>
    <cellStyle name="Normal 7 3 5 4 2" xfId="6159" xr:uid="{DF838F25-B209-4E75-860C-9DEA5AF831EA}"/>
    <cellStyle name="Normal 7 3 5 5" xfId="3829" xr:uid="{E8047239-B7E2-4CC4-89CB-21F8E53920F6}"/>
    <cellStyle name="Normal 7 3 6" xfId="474" xr:uid="{FFF960C9-3F6A-4500-846D-EBE6CF7C4D41}"/>
    <cellStyle name="Normal 7 3 6 2" xfId="1061" xr:uid="{3744E87C-9CE8-441F-8F2D-3869572D09F6}"/>
    <cellStyle name="Normal 7 3 6 2 2" xfId="2226" xr:uid="{5D396291-F498-46C1-B04A-6B0DE0963664}"/>
    <cellStyle name="Normal 7 3 6 2 2 2" xfId="5721" xr:uid="{5C4307A4-F06D-4873-B4D6-61980C76FCBE}"/>
    <cellStyle name="Normal 7 3 6 2 3" xfId="3391" xr:uid="{40E948A2-5673-4202-837D-8D189C12AE19}"/>
    <cellStyle name="Normal 7 3 6 2 3 2" xfId="6886" xr:uid="{BEEDFF09-2326-42C5-8248-6903A0C13662}"/>
    <cellStyle name="Normal 7 3 6 2 4" xfId="4556" xr:uid="{8E078476-B530-4AA3-9D2C-67381AFBE9C2}"/>
    <cellStyle name="Normal 7 3 6 3" xfId="1643" xr:uid="{C24B35E8-F2C0-496B-9B94-BBADAEA8D532}"/>
    <cellStyle name="Normal 7 3 6 3 2" xfId="5138" xr:uid="{EAC2CAD2-4EC8-4404-A967-8CDCABA50CBB}"/>
    <cellStyle name="Normal 7 3 6 4" xfId="2808" xr:uid="{6666F4FD-D773-4F10-A4E7-392D48A5474A}"/>
    <cellStyle name="Normal 7 3 6 4 2" xfId="6303" xr:uid="{40BDB72B-1D77-4BB2-A6BB-5DAB9B6DB0B6}"/>
    <cellStyle name="Normal 7 3 6 5" xfId="3973" xr:uid="{68B5A059-685A-4478-AB1A-06F629859DAB}"/>
    <cellStyle name="Normal 7 3 7" xfId="629" xr:uid="{26174152-2CA5-48CE-92DA-C48B8A06DDA8}"/>
    <cellStyle name="Normal 7 3 7 2" xfId="1794" xr:uid="{4ED0B440-E5AB-456A-B0C5-3EF192895D68}"/>
    <cellStyle name="Normal 7 3 7 2 2" xfId="5289" xr:uid="{80C520D9-31DB-434E-8CA8-1C09C460BB76}"/>
    <cellStyle name="Normal 7 3 7 3" xfId="2959" xr:uid="{572CB0BD-C98A-4C32-9C46-A6C86089E687}"/>
    <cellStyle name="Normal 7 3 7 3 2" xfId="6454" xr:uid="{6DA2286C-9F71-433E-9DF1-D57B9CFFD9C9}"/>
    <cellStyle name="Normal 7 3 7 4" xfId="4124" xr:uid="{855E0BB9-958C-4D73-A3AE-4CDBA2A80365}"/>
    <cellStyle name="Normal 7 3 8" xfId="1211" xr:uid="{8470471F-B514-4C04-A642-088A07956D6E}"/>
    <cellStyle name="Normal 7 3 8 2" xfId="4706" xr:uid="{83F0433B-17E8-47E6-8994-CC2D5BFE6257}"/>
    <cellStyle name="Normal 7 3 9" xfId="2376" xr:uid="{87B5FB03-0097-49AA-86EF-BCB22E65FC56}"/>
    <cellStyle name="Normal 7 3 9 2" xfId="5871" xr:uid="{98055893-5EF6-46CD-BE02-A595F58BA1DB}"/>
    <cellStyle name="Normal 7 4" xfId="66" xr:uid="{46B4C344-D3F3-45EF-B6A2-1BD5E42656B9}"/>
    <cellStyle name="Normal 7 4 2" xfId="210" xr:uid="{3847AB95-61C2-447F-9810-9D059B178ADC}"/>
    <cellStyle name="Normal 7 4 2 2" xfId="797" xr:uid="{24E500E6-323A-4909-AD4B-F65AF38D2998}"/>
    <cellStyle name="Normal 7 4 2 2 2" xfId="1962" xr:uid="{A9D05B19-D0F8-48CC-A199-20020391FB0C}"/>
    <cellStyle name="Normal 7 4 2 2 2 2" xfId="5457" xr:uid="{E9A6BF0F-6400-4CA1-B234-3937ACDCF809}"/>
    <cellStyle name="Normal 7 4 2 2 3" xfId="3127" xr:uid="{0053A6E5-8632-4318-A53E-FCB9F3135125}"/>
    <cellStyle name="Normal 7 4 2 2 3 2" xfId="6622" xr:uid="{B72AF08F-70E1-4B9B-93D9-16C97C2594E7}"/>
    <cellStyle name="Normal 7 4 2 2 4" xfId="4292" xr:uid="{0481B30B-EC44-4521-94F0-C23F24167F95}"/>
    <cellStyle name="Normal 7 4 2 3" xfId="1379" xr:uid="{25C6A12C-49FC-4868-9C84-254DCA0381EA}"/>
    <cellStyle name="Normal 7 4 2 3 2" xfId="4874" xr:uid="{6E89A6C4-130D-4F9B-983A-5A69A0C0ADE4}"/>
    <cellStyle name="Normal 7 4 2 4" xfId="2544" xr:uid="{201A4A99-D4EB-4074-BD29-A83A01EA857E}"/>
    <cellStyle name="Normal 7 4 2 4 2" xfId="6039" xr:uid="{70CB0173-C22E-43A9-A5D1-83F367910402}"/>
    <cellStyle name="Normal 7 4 2 5" xfId="3709" xr:uid="{761851A9-3429-468B-96CA-B3E6EC567033}"/>
    <cellStyle name="Normal 7 4 3" xfId="354" xr:uid="{EBD06E2A-D210-4B4B-AA4E-8EA06FE94711}"/>
    <cellStyle name="Normal 7 4 3 2" xfId="941" xr:uid="{08687A57-52BD-4815-86D2-A3372B650117}"/>
    <cellStyle name="Normal 7 4 3 2 2" xfId="2106" xr:uid="{D5FC6757-520B-4251-894D-3B3DBDFEB159}"/>
    <cellStyle name="Normal 7 4 3 2 2 2" xfId="5601" xr:uid="{95D8B7F6-C841-4185-B781-440095099DFD}"/>
    <cellStyle name="Normal 7 4 3 2 3" xfId="3271" xr:uid="{CB915EAC-27F7-4D67-8596-C70A5C5D5B40}"/>
    <cellStyle name="Normal 7 4 3 2 3 2" xfId="6766" xr:uid="{4E950138-11DB-48E7-8299-26833E0D3598}"/>
    <cellStyle name="Normal 7 4 3 2 4" xfId="4436" xr:uid="{A7F6C086-59B5-4374-BEDE-CA02D61AC470}"/>
    <cellStyle name="Normal 7 4 3 3" xfId="1523" xr:uid="{27063770-6C4C-4174-82B5-990F49669A09}"/>
    <cellStyle name="Normal 7 4 3 3 2" xfId="5018" xr:uid="{AADD92ED-7E21-407D-8691-9916ECD98CB1}"/>
    <cellStyle name="Normal 7 4 3 4" xfId="2688" xr:uid="{39D986DC-B488-472F-9828-C3FC7EF9275B}"/>
    <cellStyle name="Normal 7 4 3 4 2" xfId="6183" xr:uid="{17DCDFC7-5BEA-41D3-8BEF-BA66B2F06CA5}"/>
    <cellStyle name="Normal 7 4 3 5" xfId="3853" xr:uid="{5133F8AA-78E8-402A-8641-C9874670D6E7}"/>
    <cellStyle name="Normal 7 4 4" xfId="498" xr:uid="{528F9A9D-BAE3-4549-894F-CF725A07BECB}"/>
    <cellStyle name="Normal 7 4 4 2" xfId="1085" xr:uid="{7C98E971-D4C1-4DCA-A32E-B62299BBAE94}"/>
    <cellStyle name="Normal 7 4 4 2 2" xfId="2250" xr:uid="{79FA418C-8671-47FB-94B2-34B45204E84C}"/>
    <cellStyle name="Normal 7 4 4 2 2 2" xfId="5745" xr:uid="{8CD001B6-083C-4693-BBF4-803DC5363E92}"/>
    <cellStyle name="Normal 7 4 4 2 3" xfId="3415" xr:uid="{33CB2830-56B8-4BC3-B557-419557136AE3}"/>
    <cellStyle name="Normal 7 4 4 2 3 2" xfId="6910" xr:uid="{F980E8CC-E6D8-4F50-92DE-25F555F06D2F}"/>
    <cellStyle name="Normal 7 4 4 2 4" xfId="4580" xr:uid="{A92B29CE-04C7-4629-B545-8C55903B6D66}"/>
    <cellStyle name="Normal 7 4 4 3" xfId="1667" xr:uid="{2E76235A-F004-46CA-89A7-1CD81285346F}"/>
    <cellStyle name="Normal 7 4 4 3 2" xfId="5162" xr:uid="{754F59AB-38B5-4450-A628-63AAF167573A}"/>
    <cellStyle name="Normal 7 4 4 4" xfId="2832" xr:uid="{5409A688-F7FE-4154-91C4-1B2FB7145C84}"/>
    <cellStyle name="Normal 7 4 4 4 2" xfId="6327" xr:uid="{DCEB3B09-7522-400D-88EE-4A9616FB9796}"/>
    <cellStyle name="Normal 7 4 4 5" xfId="3997" xr:uid="{2029CD2F-E1D3-40D1-B711-9BCA47E39BCF}"/>
    <cellStyle name="Normal 7 4 5" xfId="653" xr:uid="{721D75A7-4E33-4D5D-B2FB-1DD923FFEFC3}"/>
    <cellStyle name="Normal 7 4 5 2" xfId="1818" xr:uid="{BD62955D-A683-4E31-A1B1-EBA268BAA3A3}"/>
    <cellStyle name="Normal 7 4 5 2 2" xfId="5313" xr:uid="{81F4DE42-5908-48AC-B9B4-0FE887075EAE}"/>
    <cellStyle name="Normal 7 4 5 3" xfId="2983" xr:uid="{06EE8254-D9D6-46E5-BD3E-63839C8EEEC3}"/>
    <cellStyle name="Normal 7 4 5 3 2" xfId="6478" xr:uid="{EBB93680-12AA-432F-8943-E6A47CC88E79}"/>
    <cellStyle name="Normal 7 4 5 4" xfId="4148" xr:uid="{8CE84765-DD2D-4BBF-A61C-6F2B1A11B101}"/>
    <cellStyle name="Normal 7 4 6" xfId="1235" xr:uid="{1F10A739-3796-4DB8-B7EF-0B099652305F}"/>
    <cellStyle name="Normal 7 4 6 2" xfId="4730" xr:uid="{499216E0-ACC8-4B42-B708-AC2B1A76A18C}"/>
    <cellStyle name="Normal 7 4 7" xfId="2400" xr:uid="{EC3DE794-2B71-4C73-8F69-827400D8E71F}"/>
    <cellStyle name="Normal 7 4 7 2" xfId="5895" xr:uid="{49F27077-AE5A-424D-844B-C2069018F377}"/>
    <cellStyle name="Normal 7 4 8" xfId="3565" xr:uid="{C3FBBD84-F3DE-4B63-965A-E0D073B1EEA6}"/>
    <cellStyle name="Normal 7 5" xfId="114" xr:uid="{CB390D4B-3F48-42E6-9484-549E3CD096C1}"/>
    <cellStyle name="Normal 7 5 2" xfId="258" xr:uid="{B208C444-DDF0-4CD3-9599-9C77E2B0EFED}"/>
    <cellStyle name="Normal 7 5 2 2" xfId="845" xr:uid="{21DBE0D0-C063-44FA-9748-BCB28750694C}"/>
    <cellStyle name="Normal 7 5 2 2 2" xfId="2010" xr:uid="{040BBE76-FA0E-475C-9D00-70F22032C113}"/>
    <cellStyle name="Normal 7 5 2 2 2 2" xfId="5505" xr:uid="{7622FBA5-A8DD-4A75-8204-7FAD6EBC6043}"/>
    <cellStyle name="Normal 7 5 2 2 3" xfId="3175" xr:uid="{098F1D51-556A-44BB-9B31-E778681F4482}"/>
    <cellStyle name="Normal 7 5 2 2 3 2" xfId="6670" xr:uid="{17872429-E9B2-45D8-9755-F6EE9B5A4E41}"/>
    <cellStyle name="Normal 7 5 2 2 4" xfId="4340" xr:uid="{DBAF41F7-34C3-445C-A532-82C7A17755C6}"/>
    <cellStyle name="Normal 7 5 2 3" xfId="1427" xr:uid="{667F87F6-28DD-4605-9E0C-A41671E977C3}"/>
    <cellStyle name="Normal 7 5 2 3 2" xfId="4922" xr:uid="{9CC16317-687B-4EFB-88A0-40F14F057643}"/>
    <cellStyle name="Normal 7 5 2 4" xfId="2592" xr:uid="{DD4F7A2D-8726-4E6D-9611-675E89A68BD4}"/>
    <cellStyle name="Normal 7 5 2 4 2" xfId="6087" xr:uid="{999D3317-B12B-4862-9290-39BD161ECBB0}"/>
    <cellStyle name="Normal 7 5 2 5" xfId="3757" xr:uid="{399D9F71-8E96-4620-B0F4-9668FEDDCBD6}"/>
    <cellStyle name="Normal 7 5 3" xfId="402" xr:uid="{433B303C-260C-478D-9057-9A3352B44145}"/>
    <cellStyle name="Normal 7 5 3 2" xfId="989" xr:uid="{4C65932A-6BC1-43D1-8519-FB1649BF6482}"/>
    <cellStyle name="Normal 7 5 3 2 2" xfId="2154" xr:uid="{BF761DCF-8A42-4D13-81E6-BAA4DC496432}"/>
    <cellStyle name="Normal 7 5 3 2 2 2" xfId="5649" xr:uid="{4042D4BA-399C-4E23-BA08-ABD7F89C6E5D}"/>
    <cellStyle name="Normal 7 5 3 2 3" xfId="3319" xr:uid="{CF506BC2-F221-403E-B371-95C1ED91E0A3}"/>
    <cellStyle name="Normal 7 5 3 2 3 2" xfId="6814" xr:uid="{66A63BEC-8A1C-4389-AD58-EF49DE3E0AB3}"/>
    <cellStyle name="Normal 7 5 3 2 4" xfId="4484" xr:uid="{3D2E27C3-9B6F-4185-8255-51894E156026}"/>
    <cellStyle name="Normal 7 5 3 3" xfId="1571" xr:uid="{962E5734-BC7B-4BE6-9E6B-C8DB3191F9F7}"/>
    <cellStyle name="Normal 7 5 3 3 2" xfId="5066" xr:uid="{80654E6D-4819-4C9F-B81C-55F274DD5E12}"/>
    <cellStyle name="Normal 7 5 3 4" xfId="2736" xr:uid="{C3393A3D-6EFE-44AB-B2DF-299A390455FA}"/>
    <cellStyle name="Normal 7 5 3 4 2" xfId="6231" xr:uid="{90A4956B-942B-49D0-B5D4-888B339509E5}"/>
    <cellStyle name="Normal 7 5 3 5" xfId="3901" xr:uid="{1DE6B196-BD18-498D-81BB-AAFB2326E0CC}"/>
    <cellStyle name="Normal 7 5 4" xfId="546" xr:uid="{C72CBCB1-1056-45C4-B0EE-69401B92CA7E}"/>
    <cellStyle name="Normal 7 5 4 2" xfId="1133" xr:uid="{DA983D02-FC8E-4316-964E-F3B2F4D20F00}"/>
    <cellStyle name="Normal 7 5 4 2 2" xfId="2298" xr:uid="{C51691A2-7E05-42C9-BEBD-479AD5DC527F}"/>
    <cellStyle name="Normal 7 5 4 2 2 2" xfId="5793" xr:uid="{F337473A-54BE-48F4-AFD8-CD966C0C3241}"/>
    <cellStyle name="Normal 7 5 4 2 3" xfId="3463" xr:uid="{187268DA-AFFC-4547-99CF-C513FB31E336}"/>
    <cellStyle name="Normal 7 5 4 2 3 2" xfId="6958" xr:uid="{2C91758E-2119-4B14-89CD-ACAFD8862591}"/>
    <cellStyle name="Normal 7 5 4 2 4" xfId="4628" xr:uid="{8577E365-53D2-4FC5-8943-46321E9B6EE9}"/>
    <cellStyle name="Normal 7 5 4 3" xfId="1715" xr:uid="{57B8ED7F-5B9D-4D7E-81C3-1261B7082176}"/>
    <cellStyle name="Normal 7 5 4 3 2" xfId="5210" xr:uid="{E27FB995-D5EC-40CF-81C8-81E67AAB4F6C}"/>
    <cellStyle name="Normal 7 5 4 4" xfId="2880" xr:uid="{DBC57CD5-4402-4EB8-BDAC-04226D6D9D35}"/>
    <cellStyle name="Normal 7 5 4 4 2" xfId="6375" xr:uid="{10025F33-D6BC-4CBA-899E-1E834F8F2FFF}"/>
    <cellStyle name="Normal 7 5 4 5" xfId="4045" xr:uid="{AFED64BD-299F-42DB-BE78-EE262729FF78}"/>
    <cellStyle name="Normal 7 5 5" xfId="701" xr:uid="{EA047FB9-11C2-47A8-A982-6275635CB79C}"/>
    <cellStyle name="Normal 7 5 5 2" xfId="1866" xr:uid="{9BD84DDD-CB57-4503-80F6-0F35AFFD41C6}"/>
    <cellStyle name="Normal 7 5 5 2 2" xfId="5361" xr:uid="{828A5C6F-2AFA-43DD-B6E7-97AB18CCF3BC}"/>
    <cellStyle name="Normal 7 5 5 3" xfId="3031" xr:uid="{C926AA50-3C3E-4372-8584-336C4FE607CE}"/>
    <cellStyle name="Normal 7 5 5 3 2" xfId="6526" xr:uid="{EE696611-9472-4A8F-B0B7-6F69E7F2C6E2}"/>
    <cellStyle name="Normal 7 5 5 4" xfId="4196" xr:uid="{83820CC5-8A1A-49C0-A44C-219607103ECC}"/>
    <cellStyle name="Normal 7 5 6" xfId="1283" xr:uid="{73593007-F54A-4F3A-BFC6-1E8EE6153F04}"/>
    <cellStyle name="Normal 7 5 6 2" xfId="4778" xr:uid="{5EC5E02F-82E1-4BAE-9C3A-BF353A3F2F2B}"/>
    <cellStyle name="Normal 7 5 7" xfId="2448" xr:uid="{CF3B8DE2-013D-40E6-8980-BBE628ED0699}"/>
    <cellStyle name="Normal 7 5 7 2" xfId="5943" xr:uid="{6DBCDE78-8B09-46FB-A271-ABB3A7F5F488}"/>
    <cellStyle name="Normal 7 5 8" xfId="3613" xr:uid="{184739C2-CDA3-4D5C-B971-761C09E1D748}"/>
    <cellStyle name="Normal 7 6" xfId="162" xr:uid="{76474D90-78C6-48DB-8CC7-817FCEC0BE49}"/>
    <cellStyle name="Normal 7 6 2" xfId="749" xr:uid="{FF2A689B-B5D8-41EC-9389-419BBD87A1F1}"/>
    <cellStyle name="Normal 7 6 2 2" xfId="1914" xr:uid="{ACA05DA0-69EB-416B-AF30-F869A5FCFA73}"/>
    <cellStyle name="Normal 7 6 2 2 2" xfId="5409" xr:uid="{18AA460B-8156-4571-BB39-AD0FA439AC31}"/>
    <cellStyle name="Normal 7 6 2 3" xfId="3079" xr:uid="{A54F00EF-F55D-47D7-BA1C-6F4D265233A9}"/>
    <cellStyle name="Normal 7 6 2 3 2" xfId="6574" xr:uid="{378B8204-38F4-4D6C-A7FF-9F82475863A3}"/>
    <cellStyle name="Normal 7 6 2 4" xfId="4244" xr:uid="{31631A3B-3A0E-4F2F-88C2-4A44A1C1CFC4}"/>
    <cellStyle name="Normal 7 6 3" xfId="1331" xr:uid="{F41A788C-94E9-4837-B6F1-83F5DC123AF9}"/>
    <cellStyle name="Normal 7 6 3 2" xfId="4826" xr:uid="{60A4E1C2-7555-486A-BA1D-E2AA4557B990}"/>
    <cellStyle name="Normal 7 6 4" xfId="2496" xr:uid="{CD9EB227-15DD-448C-8B55-C499787880BC}"/>
    <cellStyle name="Normal 7 6 4 2" xfId="5991" xr:uid="{773634E5-01F5-4DAE-AA86-97D099691A9E}"/>
    <cellStyle name="Normal 7 6 5" xfId="3661" xr:uid="{FE3931CE-C95F-467C-9C3D-447FE9B1C4B4}"/>
    <cellStyle name="Normal 7 7" xfId="306" xr:uid="{900B4F97-E6FC-4824-B7A9-A7BD11E1F7CF}"/>
    <cellStyle name="Normal 7 7 2" xfId="893" xr:uid="{437594EC-3330-43B8-9478-31A56D6AE636}"/>
    <cellStyle name="Normal 7 7 2 2" xfId="2058" xr:uid="{A6FC7B09-9AF2-472F-9A81-B9B4BA1767E0}"/>
    <cellStyle name="Normal 7 7 2 2 2" xfId="5553" xr:uid="{717A4B5C-A26E-4AC4-8285-FD37E6EC5DBF}"/>
    <cellStyle name="Normal 7 7 2 3" xfId="3223" xr:uid="{3AE3F424-21A0-4D45-B0F7-D83F1173C653}"/>
    <cellStyle name="Normal 7 7 2 3 2" xfId="6718" xr:uid="{A1713FD7-7989-4C54-AAEF-41B2C32DA9A1}"/>
    <cellStyle name="Normal 7 7 2 4" xfId="4388" xr:uid="{3692AAF9-31D2-4898-94CD-27B313FC29B4}"/>
    <cellStyle name="Normal 7 7 3" xfId="1475" xr:uid="{CAFA0180-89C6-40B7-9A7E-A7172B799244}"/>
    <cellStyle name="Normal 7 7 3 2" xfId="4970" xr:uid="{1CA6293A-6855-4016-8583-E20C9A378608}"/>
    <cellStyle name="Normal 7 7 4" xfId="2640" xr:uid="{B2C6EF9E-88AC-4278-B3FF-A779AF5DC1D0}"/>
    <cellStyle name="Normal 7 7 4 2" xfId="6135" xr:uid="{E7927F06-6EBD-42DC-AB2B-42AC60468ED0}"/>
    <cellStyle name="Normal 7 7 5" xfId="3805" xr:uid="{835D660A-9DF6-460D-B9BC-5A42DF6E1C48}"/>
    <cellStyle name="Normal 7 8" xfId="450" xr:uid="{2DA107F7-EBF9-46B2-96E6-44C85AEBE250}"/>
    <cellStyle name="Normal 7 8 2" xfId="1037" xr:uid="{B0F94CDD-3A82-4113-87E1-104431E3B215}"/>
    <cellStyle name="Normal 7 8 2 2" xfId="2202" xr:uid="{7963F441-2EDB-421E-8A9B-8ACD6DA57BCC}"/>
    <cellStyle name="Normal 7 8 2 2 2" xfId="5697" xr:uid="{AD9B5379-6A4B-49EF-9F63-B703F9B80F0F}"/>
    <cellStyle name="Normal 7 8 2 3" xfId="3367" xr:uid="{C3C41BD0-DB8D-4193-BF3B-68C40E010976}"/>
    <cellStyle name="Normal 7 8 2 3 2" xfId="6862" xr:uid="{2D8AC97B-E468-4E8C-AEA0-8B96C0E6ECD7}"/>
    <cellStyle name="Normal 7 8 2 4" xfId="4532" xr:uid="{E98C7547-1B0E-4573-88B4-DE116128AC42}"/>
    <cellStyle name="Normal 7 8 3" xfId="1619" xr:uid="{DFFDEC6B-3243-43BB-BD99-496265786E37}"/>
    <cellStyle name="Normal 7 8 3 2" xfId="5114" xr:uid="{0BCE165C-BF4B-427C-811F-FDF114E0553A}"/>
    <cellStyle name="Normal 7 8 4" xfId="2784" xr:uid="{95F8BEAA-6E61-4E25-BB12-7F4D955B168A}"/>
    <cellStyle name="Normal 7 8 4 2" xfId="6279" xr:uid="{06F946D3-67C8-40BD-9900-22696A95132E}"/>
    <cellStyle name="Normal 7 8 5" xfId="3949" xr:uid="{6E4147F9-D7D6-4CEB-828E-14061AD7A3D2}"/>
    <cellStyle name="Normal 7 9" xfId="605" xr:uid="{4D88D3EC-E2B0-43C6-8CE4-C07A800D8525}"/>
    <cellStyle name="Normal 7 9 2" xfId="1770" xr:uid="{9814A586-9357-40AA-BF53-2F0176CA69FB}"/>
    <cellStyle name="Normal 7 9 2 2" xfId="5265" xr:uid="{059E5502-C07D-4DF4-81D5-C96B501972B6}"/>
    <cellStyle name="Normal 7 9 3" xfId="2935" xr:uid="{5B2BA6ED-88A1-4CE1-8118-BD28C47CF03C}"/>
    <cellStyle name="Normal 7 9 3 2" xfId="6430" xr:uid="{71196FB8-FEB1-48A4-A70E-B290F74F510C}"/>
    <cellStyle name="Normal 7 9 4" xfId="4100" xr:uid="{F06E9152-9C74-401A-80C0-FDEBFA87EE82}"/>
    <cellStyle name="Normal 8" xfId="12" xr:uid="{00000000-0005-0000-0000-000031000000}"/>
    <cellStyle name="Normal 8 10" xfId="1188" xr:uid="{80019069-AE40-4B9A-A0E3-5BE978DBE077}"/>
    <cellStyle name="Normal 8 10 2" xfId="4683" xr:uid="{A951E8CC-9BA0-436D-ACC8-D7614FCB37BE}"/>
    <cellStyle name="Normal 8 11" xfId="2353" xr:uid="{DB6711A9-FE57-4639-AA6D-D12D627A4F1C}"/>
    <cellStyle name="Normal 8 11 2" xfId="5848" xr:uid="{BBAD0D87-36E8-4191-B866-504F05DC953A}"/>
    <cellStyle name="Normal 8 12" xfId="3518" xr:uid="{E31ED93B-93FA-49A8-BC4E-1BB4241DC08C}"/>
    <cellStyle name="Normal 8 2" xfId="24" xr:uid="{00000000-0005-0000-0000-000032000000}"/>
    <cellStyle name="Normal 8 2 10" xfId="2365" xr:uid="{B0D218AC-7609-4575-B92D-0DA37A9D7B76}"/>
    <cellStyle name="Normal 8 2 10 2" xfId="5860" xr:uid="{C2BC84EE-52AB-4186-B21A-9732E178D716}"/>
    <cellStyle name="Normal 8 2 11" xfId="3530" xr:uid="{AFA725C1-9D30-4E1C-A6AE-302F3A447E20}"/>
    <cellStyle name="Normal 8 2 2" xfId="55" xr:uid="{00000000-0005-0000-0000-000033000000}"/>
    <cellStyle name="Normal 8 2 2 10" xfId="3554" xr:uid="{888E1035-70E9-4CC5-BBF2-459D3468F7BC}"/>
    <cellStyle name="Normal 8 2 2 2" xfId="103" xr:uid="{BD3661D7-37C3-4236-B744-FA809DC90FF7}"/>
    <cellStyle name="Normal 8 2 2 2 2" xfId="247" xr:uid="{B5F5A4B3-082C-4069-9265-26EED681522D}"/>
    <cellStyle name="Normal 8 2 2 2 2 2" xfId="834" xr:uid="{1FA92662-84FA-470A-B490-2D80CAFD36F7}"/>
    <cellStyle name="Normal 8 2 2 2 2 2 2" xfId="1999" xr:uid="{FD373248-723E-4E73-931B-E86973C96961}"/>
    <cellStyle name="Normal 8 2 2 2 2 2 2 2" xfId="5494" xr:uid="{60832140-6816-45DA-A7A2-0C00BECB8EEF}"/>
    <cellStyle name="Normal 8 2 2 2 2 2 3" xfId="3164" xr:uid="{423A1765-B4A0-4DCF-86CA-F0BB3A96B87F}"/>
    <cellStyle name="Normal 8 2 2 2 2 2 3 2" xfId="6659" xr:uid="{D42FD7BA-A3DA-4F89-97B1-904E2C7111C2}"/>
    <cellStyle name="Normal 8 2 2 2 2 2 4" xfId="4329" xr:uid="{035D1A5E-A574-461C-90A9-4A78052DD2E9}"/>
    <cellStyle name="Normal 8 2 2 2 2 3" xfId="1416" xr:uid="{F36B1351-6EAE-4C8E-8116-C27C57191998}"/>
    <cellStyle name="Normal 8 2 2 2 2 3 2" xfId="4911" xr:uid="{97A36410-B4D8-4A4B-8C65-D58BFFECEF3A}"/>
    <cellStyle name="Normal 8 2 2 2 2 4" xfId="2581" xr:uid="{BD13A999-1101-4F6F-94D4-DBECA2F8900D}"/>
    <cellStyle name="Normal 8 2 2 2 2 4 2" xfId="6076" xr:uid="{0E38A759-78BC-427B-AFCF-C8BE41932B2C}"/>
    <cellStyle name="Normal 8 2 2 2 2 5" xfId="3746" xr:uid="{05045B4D-78F8-48E6-9C73-07D2042DA934}"/>
    <cellStyle name="Normal 8 2 2 2 3" xfId="391" xr:uid="{043C6870-C8E2-408C-A9ED-2DC2F4837CF3}"/>
    <cellStyle name="Normal 8 2 2 2 3 2" xfId="978" xr:uid="{45985402-951D-4E30-A3D9-A9E1B2D920B7}"/>
    <cellStyle name="Normal 8 2 2 2 3 2 2" xfId="2143" xr:uid="{F5E842D1-6100-4FD5-821B-A57734195EDF}"/>
    <cellStyle name="Normal 8 2 2 2 3 2 2 2" xfId="5638" xr:uid="{EACB49E5-4900-496A-BF30-23F7148182E6}"/>
    <cellStyle name="Normal 8 2 2 2 3 2 3" xfId="3308" xr:uid="{C1C3DFED-6E1A-4741-8E62-9A9F567C5231}"/>
    <cellStyle name="Normal 8 2 2 2 3 2 3 2" xfId="6803" xr:uid="{926DC59A-AF60-4A1E-AC11-58791203D0F2}"/>
    <cellStyle name="Normal 8 2 2 2 3 2 4" xfId="4473" xr:uid="{31852E12-B958-462F-ADAD-9D4B5FF5AEC3}"/>
    <cellStyle name="Normal 8 2 2 2 3 3" xfId="1560" xr:uid="{1CEDCEC4-066C-4DCE-B690-DC0EC2621D93}"/>
    <cellStyle name="Normal 8 2 2 2 3 3 2" xfId="5055" xr:uid="{DC2FE92E-5538-4A2F-ABB0-1E54317091AD}"/>
    <cellStyle name="Normal 8 2 2 2 3 4" xfId="2725" xr:uid="{456B0353-CCEC-44D7-A916-B2FCAEEB265F}"/>
    <cellStyle name="Normal 8 2 2 2 3 4 2" xfId="6220" xr:uid="{9324BB21-23D2-4024-A768-867F819D08BB}"/>
    <cellStyle name="Normal 8 2 2 2 3 5" xfId="3890" xr:uid="{3BCE49C2-E386-4851-B312-5B8988D413FB}"/>
    <cellStyle name="Normal 8 2 2 2 4" xfId="535" xr:uid="{3197C64C-9AB4-46F1-B15C-F5C244851CB2}"/>
    <cellStyle name="Normal 8 2 2 2 4 2" xfId="1122" xr:uid="{46A2420B-9BC8-438D-976B-ABDA5B7AB48A}"/>
    <cellStyle name="Normal 8 2 2 2 4 2 2" xfId="2287" xr:uid="{B07BB1DC-8C4E-44DB-B430-83E8133D3734}"/>
    <cellStyle name="Normal 8 2 2 2 4 2 2 2" xfId="5782" xr:uid="{C397C119-EA3F-4B30-B405-8E902C131287}"/>
    <cellStyle name="Normal 8 2 2 2 4 2 3" xfId="3452" xr:uid="{A357BDF7-C441-4324-9EA9-16F3E42CA80D}"/>
    <cellStyle name="Normal 8 2 2 2 4 2 3 2" xfId="6947" xr:uid="{AFA533C0-78A0-4D4F-A8F3-E53EDEE4C124}"/>
    <cellStyle name="Normal 8 2 2 2 4 2 4" xfId="4617" xr:uid="{8E96FB18-DB68-4FE6-9B6C-A7CD65F2F104}"/>
    <cellStyle name="Normal 8 2 2 2 4 3" xfId="1704" xr:uid="{76804C8A-08FA-4836-B660-D267973EDF3B}"/>
    <cellStyle name="Normal 8 2 2 2 4 3 2" xfId="5199" xr:uid="{478404C0-9CEF-4B3A-982F-436FC40BE085}"/>
    <cellStyle name="Normal 8 2 2 2 4 4" xfId="2869" xr:uid="{25668EC3-A668-4D4E-9BF1-66896279456C}"/>
    <cellStyle name="Normal 8 2 2 2 4 4 2" xfId="6364" xr:uid="{9A96A490-C811-4BA4-93D5-E11BD699D340}"/>
    <cellStyle name="Normal 8 2 2 2 4 5" xfId="4034" xr:uid="{FB31222B-EFEB-4E47-965D-AE8327293667}"/>
    <cellStyle name="Normal 8 2 2 2 5" xfId="690" xr:uid="{B7B27BF4-C90E-4702-8635-D7A870A1B91E}"/>
    <cellStyle name="Normal 8 2 2 2 5 2" xfId="1855" xr:uid="{8049A69C-373C-4772-B247-0DC720241A4F}"/>
    <cellStyle name="Normal 8 2 2 2 5 2 2" xfId="5350" xr:uid="{A6B76768-E7DD-4A89-B7B8-35E27052A914}"/>
    <cellStyle name="Normal 8 2 2 2 5 3" xfId="3020" xr:uid="{89423270-609A-4C62-89D0-0F54AAE0E215}"/>
    <cellStyle name="Normal 8 2 2 2 5 3 2" xfId="6515" xr:uid="{B0DD304D-D14B-46A8-9661-34A80E828721}"/>
    <cellStyle name="Normal 8 2 2 2 5 4" xfId="4185" xr:uid="{CE40C11A-B4B5-4CFE-9391-3F8DCDED16A1}"/>
    <cellStyle name="Normal 8 2 2 2 6" xfId="1272" xr:uid="{3BB60FC7-1190-4E42-9B10-23BABA103DBC}"/>
    <cellStyle name="Normal 8 2 2 2 6 2" xfId="4767" xr:uid="{45E5D1ED-66B1-453E-8422-F4C98B3D59F2}"/>
    <cellStyle name="Normal 8 2 2 2 7" xfId="2437" xr:uid="{A327FEBD-196E-402A-932D-A006DD5FF5B2}"/>
    <cellStyle name="Normal 8 2 2 2 7 2" xfId="5932" xr:uid="{14A51DA1-2FFD-4523-83DB-373AB97340C1}"/>
    <cellStyle name="Normal 8 2 2 2 8" xfId="3602" xr:uid="{AB9E3BD5-9719-4DD3-BA79-E768CE3CCC42}"/>
    <cellStyle name="Normal 8 2 2 3" xfId="151" xr:uid="{9C35A1D0-8118-4E35-BD73-402EE05B0732}"/>
    <cellStyle name="Normal 8 2 2 3 2" xfId="295" xr:uid="{0040973F-331C-4D83-8E24-20D52F585CE3}"/>
    <cellStyle name="Normal 8 2 2 3 2 2" xfId="882" xr:uid="{4EBE1D5A-55CE-406F-84E6-27DADF138C3F}"/>
    <cellStyle name="Normal 8 2 2 3 2 2 2" xfId="2047" xr:uid="{DF6319F1-6EB4-499D-B47B-33F62437C712}"/>
    <cellStyle name="Normal 8 2 2 3 2 2 2 2" xfId="5542" xr:uid="{344B7774-F45D-4F39-AAC7-7A9E9C9B23C5}"/>
    <cellStyle name="Normal 8 2 2 3 2 2 3" xfId="3212" xr:uid="{4DDEC872-55C5-46F3-851C-187438F3722A}"/>
    <cellStyle name="Normal 8 2 2 3 2 2 3 2" xfId="6707" xr:uid="{E8618D30-84AC-4C3B-AB62-C100C817DEB1}"/>
    <cellStyle name="Normal 8 2 2 3 2 2 4" xfId="4377" xr:uid="{C7E64EED-03C5-453B-9503-3EC6F23312B7}"/>
    <cellStyle name="Normal 8 2 2 3 2 3" xfId="1464" xr:uid="{91AE6705-B541-4864-ABE3-BB86B7CD218E}"/>
    <cellStyle name="Normal 8 2 2 3 2 3 2" xfId="4959" xr:uid="{D55AD81B-2DF4-4E6F-A15D-4C734FF0D63F}"/>
    <cellStyle name="Normal 8 2 2 3 2 4" xfId="2629" xr:uid="{AE02EE8F-C20F-4500-A24D-E860DE65200B}"/>
    <cellStyle name="Normal 8 2 2 3 2 4 2" xfId="6124" xr:uid="{83BD6FA5-2E43-415C-87D5-D891071D2925}"/>
    <cellStyle name="Normal 8 2 2 3 2 5" xfId="3794" xr:uid="{4EDE2100-D3AD-4635-B535-9D22612730C1}"/>
    <cellStyle name="Normal 8 2 2 3 3" xfId="439" xr:uid="{67B93816-6C48-4E86-995C-0CEBF8F1AEE4}"/>
    <cellStyle name="Normal 8 2 2 3 3 2" xfId="1026" xr:uid="{ED4552A8-A0C8-4FCA-88DF-9526C837DDD3}"/>
    <cellStyle name="Normal 8 2 2 3 3 2 2" xfId="2191" xr:uid="{E8159610-D242-4F60-9C80-8722D1F863E5}"/>
    <cellStyle name="Normal 8 2 2 3 3 2 2 2" xfId="5686" xr:uid="{E6AA1C87-EB2B-491F-B01E-9BA82327A005}"/>
    <cellStyle name="Normal 8 2 2 3 3 2 3" xfId="3356" xr:uid="{5B1F0114-0D5B-4642-8F5A-496E086C5B2E}"/>
    <cellStyle name="Normal 8 2 2 3 3 2 3 2" xfId="6851" xr:uid="{89C6A6DC-D21A-4DBF-A24A-1FA2D9828133}"/>
    <cellStyle name="Normal 8 2 2 3 3 2 4" xfId="4521" xr:uid="{12811140-3955-4263-9D47-34D2A8075124}"/>
    <cellStyle name="Normal 8 2 2 3 3 3" xfId="1608" xr:uid="{66EDC009-98A2-48D4-BD19-7B7F48791435}"/>
    <cellStyle name="Normal 8 2 2 3 3 3 2" xfId="5103" xr:uid="{4DEE8DC4-A9FC-4ECD-B452-EFD2A8468C79}"/>
    <cellStyle name="Normal 8 2 2 3 3 4" xfId="2773" xr:uid="{404BD3A4-0616-441A-8DCF-6B258BA44A0C}"/>
    <cellStyle name="Normal 8 2 2 3 3 4 2" xfId="6268" xr:uid="{B88FA8AB-96DC-4AB7-98C5-8646ABF92F52}"/>
    <cellStyle name="Normal 8 2 2 3 3 5" xfId="3938" xr:uid="{2ED7A96F-0A6B-4B49-861E-4171780DD5FC}"/>
    <cellStyle name="Normal 8 2 2 3 4" xfId="583" xr:uid="{544D7EAE-3C32-414C-ADFB-615386A4B179}"/>
    <cellStyle name="Normal 8 2 2 3 4 2" xfId="1170" xr:uid="{54FF6A42-D85E-416F-9792-002AE1F5D2BB}"/>
    <cellStyle name="Normal 8 2 2 3 4 2 2" xfId="2335" xr:uid="{928F598B-637E-46BF-80FE-1472E2AD6671}"/>
    <cellStyle name="Normal 8 2 2 3 4 2 2 2" xfId="5830" xr:uid="{26D8C7C0-05FF-4D84-B242-4FF60E9A8A9E}"/>
    <cellStyle name="Normal 8 2 2 3 4 2 3" xfId="3500" xr:uid="{A053CB59-88CF-4E29-8ADB-BFAF8D02B739}"/>
    <cellStyle name="Normal 8 2 2 3 4 2 3 2" xfId="6995" xr:uid="{122E16E9-FB52-4737-AB7F-C330D249FB52}"/>
    <cellStyle name="Normal 8 2 2 3 4 2 4" xfId="4665" xr:uid="{514D6564-F9CC-49BF-B09B-CC4B02672D3A}"/>
    <cellStyle name="Normal 8 2 2 3 4 3" xfId="1752" xr:uid="{4BF12039-167E-46F5-8E60-259D73736541}"/>
    <cellStyle name="Normal 8 2 2 3 4 3 2" xfId="5247" xr:uid="{43CB6FD4-7D18-4762-A805-2DD93F210935}"/>
    <cellStyle name="Normal 8 2 2 3 4 4" xfId="2917" xr:uid="{1910BD3D-3944-4A27-B12C-D908FF6E4EB0}"/>
    <cellStyle name="Normal 8 2 2 3 4 4 2" xfId="6412" xr:uid="{BE4D71E2-D0BF-49F6-A1FA-B347C2217A2D}"/>
    <cellStyle name="Normal 8 2 2 3 4 5" xfId="4082" xr:uid="{46CF369C-E9EA-4650-8F7B-A57E0FA7211A}"/>
    <cellStyle name="Normal 8 2 2 3 5" xfId="738" xr:uid="{C19AAB4D-ACE9-4378-9CE2-7348679B0574}"/>
    <cellStyle name="Normal 8 2 2 3 5 2" xfId="1903" xr:uid="{E3FB6246-4717-4E3D-AE1E-B34BDF6304BF}"/>
    <cellStyle name="Normal 8 2 2 3 5 2 2" xfId="5398" xr:uid="{87CABE58-E538-4DE5-BBCA-9EE34D4D4D4C}"/>
    <cellStyle name="Normal 8 2 2 3 5 3" xfId="3068" xr:uid="{BAEF5997-678D-4665-A65E-CCDE776DCB7B}"/>
    <cellStyle name="Normal 8 2 2 3 5 3 2" xfId="6563" xr:uid="{1530EE46-61BD-46A9-8B4D-4237CB86BAFF}"/>
    <cellStyle name="Normal 8 2 2 3 5 4" xfId="4233" xr:uid="{BDD4260C-6C90-4F96-83D7-D8CBDEA82CB1}"/>
    <cellStyle name="Normal 8 2 2 3 6" xfId="1320" xr:uid="{235016FE-D020-4276-8EB5-C03D78CEABBB}"/>
    <cellStyle name="Normal 8 2 2 3 6 2" xfId="4815" xr:uid="{7A2A86A6-F8F8-47F4-A6D4-916C7DA3443C}"/>
    <cellStyle name="Normal 8 2 2 3 7" xfId="2485" xr:uid="{C025E4CE-C148-4D44-A300-EAF14A180FC3}"/>
    <cellStyle name="Normal 8 2 2 3 7 2" xfId="5980" xr:uid="{6A82313B-561F-49BC-9CA3-DF5FD17706F5}"/>
    <cellStyle name="Normal 8 2 2 3 8" xfId="3650" xr:uid="{99821597-DF29-46DF-8D16-49DA1B172FE6}"/>
    <cellStyle name="Normal 8 2 2 4" xfId="199" xr:uid="{47722C7D-D6DC-45C9-B991-C567B68BC128}"/>
    <cellStyle name="Normal 8 2 2 4 2" xfId="786" xr:uid="{BD0B80D7-FCCC-4A96-999B-602F2942008D}"/>
    <cellStyle name="Normal 8 2 2 4 2 2" xfId="1951" xr:uid="{83556AAC-E696-4726-8851-8835A76CD9D4}"/>
    <cellStyle name="Normal 8 2 2 4 2 2 2" xfId="5446" xr:uid="{B3B4ADDB-FBE5-4EF8-B379-7E631D8FF1E6}"/>
    <cellStyle name="Normal 8 2 2 4 2 3" xfId="3116" xr:uid="{1082A2A3-1A9C-4F8A-AABC-C1A0F44FEBDC}"/>
    <cellStyle name="Normal 8 2 2 4 2 3 2" xfId="6611" xr:uid="{EF75E35A-2B3D-45B0-A88F-7C2051FD0E57}"/>
    <cellStyle name="Normal 8 2 2 4 2 4" xfId="4281" xr:uid="{DFA92DCB-A1B4-495E-AFDB-705A4CD77253}"/>
    <cellStyle name="Normal 8 2 2 4 3" xfId="1368" xr:uid="{B77C960F-88DD-48B3-B0A7-B70882D7EC0C}"/>
    <cellStyle name="Normal 8 2 2 4 3 2" xfId="4863" xr:uid="{D62C464B-F23D-475A-A50C-73255FBB3824}"/>
    <cellStyle name="Normal 8 2 2 4 4" xfId="2533" xr:uid="{97ED93E9-2436-4DA6-B918-6F5169A77FCB}"/>
    <cellStyle name="Normal 8 2 2 4 4 2" xfId="6028" xr:uid="{C17071AA-7837-4972-93B3-9E5DD9B52FCC}"/>
    <cellStyle name="Normal 8 2 2 4 5" xfId="3698" xr:uid="{B7BB2AEA-0E7A-402F-B0DF-4BBCEF54C8DD}"/>
    <cellStyle name="Normal 8 2 2 5" xfId="343" xr:uid="{8420649A-08F5-4674-9A30-40EC2AF64599}"/>
    <cellStyle name="Normal 8 2 2 5 2" xfId="930" xr:uid="{0B9D178E-D3A4-4EB2-9C80-CE52DF964815}"/>
    <cellStyle name="Normal 8 2 2 5 2 2" xfId="2095" xr:uid="{81714EF9-9D37-4B2A-9E90-D51418A0296A}"/>
    <cellStyle name="Normal 8 2 2 5 2 2 2" xfId="5590" xr:uid="{077126FE-3BA3-44F0-9BD9-76B0D07FBFA3}"/>
    <cellStyle name="Normal 8 2 2 5 2 3" xfId="3260" xr:uid="{5C79AB31-962F-4A34-AF7A-F4C43BFF1628}"/>
    <cellStyle name="Normal 8 2 2 5 2 3 2" xfId="6755" xr:uid="{760313FB-DA8A-431C-8FC7-9445DE5E5818}"/>
    <cellStyle name="Normal 8 2 2 5 2 4" xfId="4425" xr:uid="{FD608215-9F58-40AA-94D1-2F5D7933241D}"/>
    <cellStyle name="Normal 8 2 2 5 3" xfId="1512" xr:uid="{1E75112E-5086-4C9E-8032-EA128F0EB543}"/>
    <cellStyle name="Normal 8 2 2 5 3 2" xfId="5007" xr:uid="{0500411C-672A-4433-A650-7F14818D9EF4}"/>
    <cellStyle name="Normal 8 2 2 5 4" xfId="2677" xr:uid="{6D6260FF-8592-4FCF-9587-528C05A4165B}"/>
    <cellStyle name="Normal 8 2 2 5 4 2" xfId="6172" xr:uid="{9F8B46C7-7706-4239-BAD3-BC1F2910DE5A}"/>
    <cellStyle name="Normal 8 2 2 5 5" xfId="3842" xr:uid="{009DE1AA-D8E2-4EA4-B07F-2C1300C08C03}"/>
    <cellStyle name="Normal 8 2 2 6" xfId="487" xr:uid="{CC425494-B9FF-4168-BB0C-2EF7080F0A26}"/>
    <cellStyle name="Normal 8 2 2 6 2" xfId="1074" xr:uid="{EA3CB352-CFD9-453B-9868-9468B28C041B}"/>
    <cellStyle name="Normal 8 2 2 6 2 2" xfId="2239" xr:uid="{ABAF92E6-531E-4DB0-A9A1-21CF01D458C4}"/>
    <cellStyle name="Normal 8 2 2 6 2 2 2" xfId="5734" xr:uid="{11026991-0A7D-4B0E-AB0F-BA89C2173398}"/>
    <cellStyle name="Normal 8 2 2 6 2 3" xfId="3404" xr:uid="{316019E3-58DA-4523-A934-21409293C9DE}"/>
    <cellStyle name="Normal 8 2 2 6 2 3 2" xfId="6899" xr:uid="{141B84F7-7F1D-466B-8D92-90F50C0D3CE9}"/>
    <cellStyle name="Normal 8 2 2 6 2 4" xfId="4569" xr:uid="{B0A16107-6A8A-44E9-9A73-25851930B4F8}"/>
    <cellStyle name="Normal 8 2 2 6 3" xfId="1656" xr:uid="{B8C24ECE-BBED-491A-8089-FF7A220E914F}"/>
    <cellStyle name="Normal 8 2 2 6 3 2" xfId="5151" xr:uid="{B0B587B3-4395-44D2-A202-E6322B4D0EA6}"/>
    <cellStyle name="Normal 8 2 2 6 4" xfId="2821" xr:uid="{756E35E4-D4E8-472C-A209-E756DF5B43E2}"/>
    <cellStyle name="Normal 8 2 2 6 4 2" xfId="6316" xr:uid="{C331EADA-E22C-427B-AE99-D9BF5C372924}"/>
    <cellStyle name="Normal 8 2 2 6 5" xfId="3986" xr:uid="{0E28554A-9045-4F39-8285-4DCA1E6876C8}"/>
    <cellStyle name="Normal 8 2 2 7" xfId="642" xr:uid="{5066BF8C-0FE9-4A0B-A35A-E2DC3ECCD26E}"/>
    <cellStyle name="Normal 8 2 2 7 2" xfId="1807" xr:uid="{195D05A0-5265-4810-81DE-8FC7031F6572}"/>
    <cellStyle name="Normal 8 2 2 7 2 2" xfId="5302" xr:uid="{B2B9E8AA-D784-4D86-9FD0-0037291B213C}"/>
    <cellStyle name="Normal 8 2 2 7 3" xfId="2972" xr:uid="{24510AC3-D56A-42AF-B73B-8FD0949E273F}"/>
    <cellStyle name="Normal 8 2 2 7 3 2" xfId="6467" xr:uid="{9F5ABDB9-6B84-4F94-AC44-433965F8425F}"/>
    <cellStyle name="Normal 8 2 2 7 4" xfId="4137" xr:uid="{FE46B4E0-1569-42FD-BB28-AABE128DE6DF}"/>
    <cellStyle name="Normal 8 2 2 8" xfId="1224" xr:uid="{D55F938F-3E28-4840-A44B-8C51B31C8A55}"/>
    <cellStyle name="Normal 8 2 2 8 2" xfId="4719" xr:uid="{8808C805-C63B-4823-81C5-BAB4CDCC7304}"/>
    <cellStyle name="Normal 8 2 2 9" xfId="2389" xr:uid="{EF484DB7-88E7-4686-B228-32469DE37B5A}"/>
    <cellStyle name="Normal 8 2 2 9 2" xfId="5884" xr:uid="{FFF172F2-8A1A-4E86-8991-37C4C6AF64D2}"/>
    <cellStyle name="Normal 8 2 3" xfId="79" xr:uid="{34B31C70-E02F-4CF2-B5EF-71448BE24AB6}"/>
    <cellStyle name="Normal 8 2 3 2" xfId="223" xr:uid="{31788F22-351A-4F0D-80C5-24D6E826FE9F}"/>
    <cellStyle name="Normal 8 2 3 2 2" xfId="810" xr:uid="{B851D837-C140-4A57-A764-E27123C4E4EE}"/>
    <cellStyle name="Normal 8 2 3 2 2 2" xfId="1975" xr:uid="{AEC41346-3D67-4EC6-B9A8-526CCECDFF59}"/>
    <cellStyle name="Normal 8 2 3 2 2 2 2" xfId="5470" xr:uid="{0A331A1F-F6DD-4F03-B219-18F8A274E5DB}"/>
    <cellStyle name="Normal 8 2 3 2 2 3" xfId="3140" xr:uid="{3E6B9DCC-6963-41A1-AC99-12EDF9D34748}"/>
    <cellStyle name="Normal 8 2 3 2 2 3 2" xfId="6635" xr:uid="{21DF92A1-B464-40D4-9EAA-F94201DC0C04}"/>
    <cellStyle name="Normal 8 2 3 2 2 4" xfId="4305" xr:uid="{187E9A1E-629B-404A-BC22-5FEC562AABAD}"/>
    <cellStyle name="Normal 8 2 3 2 3" xfId="1392" xr:uid="{860E0074-AADE-4673-B1C3-D09CF764C427}"/>
    <cellStyle name="Normal 8 2 3 2 3 2" xfId="4887" xr:uid="{C16CB2AC-B25A-467D-AFDF-5D41FAB4A02C}"/>
    <cellStyle name="Normal 8 2 3 2 4" xfId="2557" xr:uid="{D4A093F8-A648-49E8-9F2C-3C1A5E0AF68B}"/>
    <cellStyle name="Normal 8 2 3 2 4 2" xfId="6052" xr:uid="{76E0B18B-A3F7-43D9-BA24-620257302FE1}"/>
    <cellStyle name="Normal 8 2 3 2 5" xfId="3722" xr:uid="{2E7637A3-78CD-4369-B27A-828B80704555}"/>
    <cellStyle name="Normal 8 2 3 3" xfId="367" xr:uid="{4E57CFA6-18AD-4214-B8D2-970C7D342688}"/>
    <cellStyle name="Normal 8 2 3 3 2" xfId="954" xr:uid="{20894F37-ECBE-4273-BC3F-C77FF7B6EE56}"/>
    <cellStyle name="Normal 8 2 3 3 2 2" xfId="2119" xr:uid="{ED723B77-04C8-45B2-9EE9-51FEE887E478}"/>
    <cellStyle name="Normal 8 2 3 3 2 2 2" xfId="5614" xr:uid="{65650C5F-AD68-40E8-95A1-50B5BCDFE138}"/>
    <cellStyle name="Normal 8 2 3 3 2 3" xfId="3284" xr:uid="{EF93E080-56B9-4DFC-8F0B-E7A34242E08C}"/>
    <cellStyle name="Normal 8 2 3 3 2 3 2" xfId="6779" xr:uid="{4E447FAA-52D8-4AFC-A58C-9311A38FE36D}"/>
    <cellStyle name="Normal 8 2 3 3 2 4" xfId="4449" xr:uid="{E73E3685-41D8-4ACF-AE94-CD31FC241128}"/>
    <cellStyle name="Normal 8 2 3 3 3" xfId="1536" xr:uid="{070D5E2C-F666-4576-8391-3E74BA81394C}"/>
    <cellStyle name="Normal 8 2 3 3 3 2" xfId="5031" xr:uid="{D2864510-4413-45DE-8823-A56C30D6F477}"/>
    <cellStyle name="Normal 8 2 3 3 4" xfId="2701" xr:uid="{30B7D792-0C09-4A18-ACA5-3E1D8409CE21}"/>
    <cellStyle name="Normal 8 2 3 3 4 2" xfId="6196" xr:uid="{F1458672-BC95-4866-A16D-30D8CF4400C5}"/>
    <cellStyle name="Normal 8 2 3 3 5" xfId="3866" xr:uid="{A72B7452-6DA4-4071-9365-0DCA14A48A44}"/>
    <cellStyle name="Normal 8 2 3 4" xfId="511" xr:uid="{0317753A-E2A9-4D87-AB51-1407A59513D8}"/>
    <cellStyle name="Normal 8 2 3 4 2" xfId="1098" xr:uid="{8353B61A-DC4A-4484-A7A9-07B486BA4616}"/>
    <cellStyle name="Normal 8 2 3 4 2 2" xfId="2263" xr:uid="{6E7382DD-E985-41B0-878E-2294158B6F65}"/>
    <cellStyle name="Normal 8 2 3 4 2 2 2" xfId="5758" xr:uid="{30283BB2-F483-4D32-8C6F-29EE4690603D}"/>
    <cellStyle name="Normal 8 2 3 4 2 3" xfId="3428" xr:uid="{5AC4B27A-1519-458D-A03B-33EF7600FA27}"/>
    <cellStyle name="Normal 8 2 3 4 2 3 2" xfId="6923" xr:uid="{009FD3E3-7739-42B7-8D78-B77D567D5F91}"/>
    <cellStyle name="Normal 8 2 3 4 2 4" xfId="4593" xr:uid="{8900461E-AE07-400D-8549-8C1B27AD2EB5}"/>
    <cellStyle name="Normal 8 2 3 4 3" xfId="1680" xr:uid="{514251A7-A1CE-4802-B929-EB8B85452E8D}"/>
    <cellStyle name="Normal 8 2 3 4 3 2" xfId="5175" xr:uid="{706BD1B1-3C69-4ED9-9F82-8A5ED6D1CFEF}"/>
    <cellStyle name="Normal 8 2 3 4 4" xfId="2845" xr:uid="{53936614-664D-4CE8-AA63-1A0044B04704}"/>
    <cellStyle name="Normal 8 2 3 4 4 2" xfId="6340" xr:uid="{B07FE201-AC1F-4B70-9DE3-168DDC4433CB}"/>
    <cellStyle name="Normal 8 2 3 4 5" xfId="4010" xr:uid="{2D44B85D-A3ED-4818-83FD-632F35F908F2}"/>
    <cellStyle name="Normal 8 2 3 5" xfId="666" xr:uid="{C6E39B06-EE79-4CFA-AAA3-4508E759C967}"/>
    <cellStyle name="Normal 8 2 3 5 2" xfId="1831" xr:uid="{9115CF2A-36F8-49C8-8193-B1260D3F1247}"/>
    <cellStyle name="Normal 8 2 3 5 2 2" xfId="5326" xr:uid="{E7842796-FE0E-4A96-9146-3B5BA6CC970A}"/>
    <cellStyle name="Normal 8 2 3 5 3" xfId="2996" xr:uid="{2F2850F6-0670-4540-83E8-70A5F5590200}"/>
    <cellStyle name="Normal 8 2 3 5 3 2" xfId="6491" xr:uid="{DF33088B-C0A9-411C-BEED-20FE79341471}"/>
    <cellStyle name="Normal 8 2 3 5 4" xfId="4161" xr:uid="{2EE223AD-6171-4F72-BE3B-E9183138E9F3}"/>
    <cellStyle name="Normal 8 2 3 6" xfId="1248" xr:uid="{3A4D5944-CB29-496C-8747-8F08D87E7ECA}"/>
    <cellStyle name="Normal 8 2 3 6 2" xfId="4743" xr:uid="{AA6C4F75-8750-475F-AEEF-86B69C680632}"/>
    <cellStyle name="Normal 8 2 3 7" xfId="2413" xr:uid="{C081598F-02FE-4A20-AE30-530755C513C2}"/>
    <cellStyle name="Normal 8 2 3 7 2" xfId="5908" xr:uid="{A861DE57-E49E-4C9B-96C1-742A5D8BFD1E}"/>
    <cellStyle name="Normal 8 2 3 8" xfId="3578" xr:uid="{023D382D-5773-4BF8-9F4B-B53612CDC917}"/>
    <cellStyle name="Normal 8 2 4" xfId="127" xr:uid="{DADB72A4-6B2D-4C0A-828E-D0746C6090F5}"/>
    <cellStyle name="Normal 8 2 4 2" xfId="271" xr:uid="{F0A59AF5-415E-4CE0-AA2E-D5BE6D743F6D}"/>
    <cellStyle name="Normal 8 2 4 2 2" xfId="858" xr:uid="{957DC122-6BA4-4B24-A36B-B85D0E9970B4}"/>
    <cellStyle name="Normal 8 2 4 2 2 2" xfId="2023" xr:uid="{A58A584A-D527-45D7-B0F8-41458B749C3B}"/>
    <cellStyle name="Normal 8 2 4 2 2 2 2" xfId="5518" xr:uid="{C3B1F86C-3CBC-41D4-8219-7359D791A0C6}"/>
    <cellStyle name="Normal 8 2 4 2 2 3" xfId="3188" xr:uid="{A3E6D9EF-5CE0-4A99-87BF-6C25221B4360}"/>
    <cellStyle name="Normal 8 2 4 2 2 3 2" xfId="6683" xr:uid="{BCCA76EC-68B2-4415-8E34-5CC82A30A01A}"/>
    <cellStyle name="Normal 8 2 4 2 2 4" xfId="4353" xr:uid="{51B1F99F-6261-457E-BA65-C2763083C953}"/>
    <cellStyle name="Normal 8 2 4 2 3" xfId="1440" xr:uid="{4E16AACE-E19F-4B9E-9891-D89E5BD0D187}"/>
    <cellStyle name="Normal 8 2 4 2 3 2" xfId="4935" xr:uid="{1A057B93-68A9-4178-B523-923A197D5522}"/>
    <cellStyle name="Normal 8 2 4 2 4" xfId="2605" xr:uid="{F0DB07A6-0BFF-474D-8CFC-8639DEA195CB}"/>
    <cellStyle name="Normal 8 2 4 2 4 2" xfId="6100" xr:uid="{ADF9B61D-6F70-405D-A5A3-82D7BD5B92FC}"/>
    <cellStyle name="Normal 8 2 4 2 5" xfId="3770" xr:uid="{9A25CAA2-24FA-4128-B5D1-6423B8D82FAD}"/>
    <cellStyle name="Normal 8 2 4 3" xfId="415" xr:uid="{93DB1FC3-6C97-45A2-AE90-2A42F8A2F265}"/>
    <cellStyle name="Normal 8 2 4 3 2" xfId="1002" xr:uid="{1A29196A-79C0-4A48-B9A1-34A4EE3810C4}"/>
    <cellStyle name="Normal 8 2 4 3 2 2" xfId="2167" xr:uid="{544E1F1D-111B-412D-ACA6-BE2448CF33C3}"/>
    <cellStyle name="Normal 8 2 4 3 2 2 2" xfId="5662" xr:uid="{58C53DB7-7B2F-4B65-9566-41DA1A7A69FC}"/>
    <cellStyle name="Normal 8 2 4 3 2 3" xfId="3332" xr:uid="{D01EED0C-5301-427E-B422-EA8DC4C4574C}"/>
    <cellStyle name="Normal 8 2 4 3 2 3 2" xfId="6827" xr:uid="{867867BE-C3BA-42C4-AF75-33CA860B362A}"/>
    <cellStyle name="Normal 8 2 4 3 2 4" xfId="4497" xr:uid="{D95C18F8-FEAB-412C-871D-CC2E8F65569D}"/>
    <cellStyle name="Normal 8 2 4 3 3" xfId="1584" xr:uid="{F6E21A3C-7BCF-480A-98E4-2B7F49B95A88}"/>
    <cellStyle name="Normal 8 2 4 3 3 2" xfId="5079" xr:uid="{9911F8FB-259B-42EC-81BA-2446C8352FC1}"/>
    <cellStyle name="Normal 8 2 4 3 4" xfId="2749" xr:uid="{72F45A5A-5A34-42AE-AF69-9226FC358F1F}"/>
    <cellStyle name="Normal 8 2 4 3 4 2" xfId="6244" xr:uid="{B9EA4D74-C08A-43A3-B5A2-A914A8AF0B93}"/>
    <cellStyle name="Normal 8 2 4 3 5" xfId="3914" xr:uid="{50DAFA3C-9108-469B-AC00-8522F9F2968D}"/>
    <cellStyle name="Normal 8 2 4 4" xfId="559" xr:uid="{E534E8C8-0F02-47BC-8156-E62A51FBF8C7}"/>
    <cellStyle name="Normal 8 2 4 4 2" xfId="1146" xr:uid="{4B8F9903-469F-4E0B-A980-E5412AE65132}"/>
    <cellStyle name="Normal 8 2 4 4 2 2" xfId="2311" xr:uid="{ED9063A9-1557-44E2-8AAB-2272E8201810}"/>
    <cellStyle name="Normal 8 2 4 4 2 2 2" xfId="5806" xr:uid="{373BD5C7-A8F7-4B11-A97C-B020ABA210C4}"/>
    <cellStyle name="Normal 8 2 4 4 2 3" xfId="3476" xr:uid="{490A0263-0243-4EDC-882F-80A1E40CA479}"/>
    <cellStyle name="Normal 8 2 4 4 2 3 2" xfId="6971" xr:uid="{D1D429D2-87C0-4AFD-BEF2-BDE4B12852EE}"/>
    <cellStyle name="Normal 8 2 4 4 2 4" xfId="4641" xr:uid="{B1786FCA-58F5-44DB-BAAC-6D86EA95322F}"/>
    <cellStyle name="Normal 8 2 4 4 3" xfId="1728" xr:uid="{74C22E78-F3A3-4E1C-868B-CEE33D48F6D4}"/>
    <cellStyle name="Normal 8 2 4 4 3 2" xfId="5223" xr:uid="{58C1E355-7AE9-439C-9B07-C69FDE33560C}"/>
    <cellStyle name="Normal 8 2 4 4 4" xfId="2893" xr:uid="{B83C09B3-031D-4232-A1F6-779A88A90A67}"/>
    <cellStyle name="Normal 8 2 4 4 4 2" xfId="6388" xr:uid="{F3C122EF-3081-421A-B57D-A8264D21E3FA}"/>
    <cellStyle name="Normal 8 2 4 4 5" xfId="4058" xr:uid="{A1459261-659A-4CAB-8D07-C1E479C7FD31}"/>
    <cellStyle name="Normal 8 2 4 5" xfId="714" xr:uid="{DD9FBEFA-3F03-42C0-AF26-9403D991EE46}"/>
    <cellStyle name="Normal 8 2 4 5 2" xfId="1879" xr:uid="{6D8DFECF-7357-4F96-A916-E0055EE64BF4}"/>
    <cellStyle name="Normal 8 2 4 5 2 2" xfId="5374" xr:uid="{06403419-D252-4438-8C5B-834B4AB7B3EB}"/>
    <cellStyle name="Normal 8 2 4 5 3" xfId="3044" xr:uid="{5A2FF903-4596-4B8E-A248-D7CC7581CE36}"/>
    <cellStyle name="Normal 8 2 4 5 3 2" xfId="6539" xr:uid="{F8E3F609-6C96-458A-9994-75AD68ADDCAA}"/>
    <cellStyle name="Normal 8 2 4 5 4" xfId="4209" xr:uid="{3E688B4C-0667-4D76-A5EE-7B19779ED062}"/>
    <cellStyle name="Normal 8 2 4 6" xfId="1296" xr:uid="{8E448363-5F34-41A1-BEF7-32CF68E46100}"/>
    <cellStyle name="Normal 8 2 4 6 2" xfId="4791" xr:uid="{9DEA6E49-7073-4771-83FF-EC0E779A29B1}"/>
    <cellStyle name="Normal 8 2 4 7" xfId="2461" xr:uid="{058DEC01-73F4-41B4-99A2-F4CB6D183AA6}"/>
    <cellStyle name="Normal 8 2 4 7 2" xfId="5956" xr:uid="{82D1237F-1FCF-4BA7-A65C-E4453C610D1A}"/>
    <cellStyle name="Normal 8 2 4 8" xfId="3626" xr:uid="{B1B47309-574D-469E-B50C-6A80309BC735}"/>
    <cellStyle name="Normal 8 2 5" xfId="175" xr:uid="{09E71911-159E-454D-8E1E-DB9B95D85AA2}"/>
    <cellStyle name="Normal 8 2 5 2" xfId="762" xr:uid="{D2287C11-DE68-4045-ABA3-609F434CB44B}"/>
    <cellStyle name="Normal 8 2 5 2 2" xfId="1927" xr:uid="{EFE7CC2B-F63C-4950-B87F-BC1B78B357E0}"/>
    <cellStyle name="Normal 8 2 5 2 2 2" xfId="5422" xr:uid="{1EFCE5DC-483D-4F8F-9015-0981673CBA8D}"/>
    <cellStyle name="Normal 8 2 5 2 3" xfId="3092" xr:uid="{D42F51CD-7B4A-4B8D-ACE5-F440999CA941}"/>
    <cellStyle name="Normal 8 2 5 2 3 2" xfId="6587" xr:uid="{6E862B57-B2DB-4930-9AE0-167499245FDD}"/>
    <cellStyle name="Normal 8 2 5 2 4" xfId="4257" xr:uid="{29368C56-7182-4A3B-A24E-B69A368BF411}"/>
    <cellStyle name="Normal 8 2 5 3" xfId="1344" xr:uid="{1365F723-2611-49BC-8FC1-E46E9432639B}"/>
    <cellStyle name="Normal 8 2 5 3 2" xfId="4839" xr:uid="{48B29371-C481-42B1-BCC6-D9169EC06201}"/>
    <cellStyle name="Normal 8 2 5 4" xfId="2509" xr:uid="{BE95BC57-0611-4BDD-8418-B4D5C4CE4241}"/>
    <cellStyle name="Normal 8 2 5 4 2" xfId="6004" xr:uid="{52A3592F-6EAF-49E1-BD02-34B2380417C2}"/>
    <cellStyle name="Normal 8 2 5 5" xfId="3674" xr:uid="{1799D3D4-89BD-4429-A121-621BE55D0DDE}"/>
    <cellStyle name="Normal 8 2 6" xfId="319" xr:uid="{64C67ED3-91F6-4A1E-9F70-A8B1BE717565}"/>
    <cellStyle name="Normal 8 2 6 2" xfId="906" xr:uid="{8673C517-CF71-4B69-B99A-E1B04EFD5625}"/>
    <cellStyle name="Normal 8 2 6 2 2" xfId="2071" xr:uid="{8DB88F13-4C04-495B-94AD-83157B0D1045}"/>
    <cellStyle name="Normal 8 2 6 2 2 2" xfId="5566" xr:uid="{3210B1FD-1BE3-4565-BA70-8CF9628E55A3}"/>
    <cellStyle name="Normal 8 2 6 2 3" xfId="3236" xr:uid="{EF9421B3-E3EF-401A-A2A9-BD3BA4CBDB88}"/>
    <cellStyle name="Normal 8 2 6 2 3 2" xfId="6731" xr:uid="{4A811EA6-CC2A-4F3D-9EA5-A8F47DEA635E}"/>
    <cellStyle name="Normal 8 2 6 2 4" xfId="4401" xr:uid="{45CD0DFF-58D3-4CB4-9294-509DD65EED45}"/>
    <cellStyle name="Normal 8 2 6 3" xfId="1488" xr:uid="{7D4DDB4F-805C-4A00-A0DD-4F0CA75550C1}"/>
    <cellStyle name="Normal 8 2 6 3 2" xfId="4983" xr:uid="{6460F12F-9D4A-4D58-89A4-24B2DF90485F}"/>
    <cellStyle name="Normal 8 2 6 4" xfId="2653" xr:uid="{71FA5E43-8640-48AD-AE50-2A6E9E0C610C}"/>
    <cellStyle name="Normal 8 2 6 4 2" xfId="6148" xr:uid="{2875AACC-3137-43EF-8D62-149DE8AA7B45}"/>
    <cellStyle name="Normal 8 2 6 5" xfId="3818" xr:uid="{08FBD2C8-7CDA-443E-B5C5-03F7A983EB5C}"/>
    <cellStyle name="Normal 8 2 7" xfId="463" xr:uid="{4B60A7A7-5AB0-4EB1-897A-A3239E91BF1A}"/>
    <cellStyle name="Normal 8 2 7 2" xfId="1050" xr:uid="{2E33B70A-0F93-484D-867A-7967CCBD6E66}"/>
    <cellStyle name="Normal 8 2 7 2 2" xfId="2215" xr:uid="{5B40FB7F-F96B-4A7A-AFCC-1AE16216D3BA}"/>
    <cellStyle name="Normal 8 2 7 2 2 2" xfId="5710" xr:uid="{66993D5F-9FBB-4201-98A1-A7FA4C4F78BD}"/>
    <cellStyle name="Normal 8 2 7 2 3" xfId="3380" xr:uid="{96BED003-B02F-4A62-A770-3FE14D7A84CB}"/>
    <cellStyle name="Normal 8 2 7 2 3 2" xfId="6875" xr:uid="{B8595B82-E91E-40A0-AD37-AA19AE57343C}"/>
    <cellStyle name="Normal 8 2 7 2 4" xfId="4545" xr:uid="{528824A6-4228-4CCB-B861-93707B33CB1F}"/>
    <cellStyle name="Normal 8 2 7 3" xfId="1632" xr:uid="{5A950AD3-D18E-4655-9533-835B911D955C}"/>
    <cellStyle name="Normal 8 2 7 3 2" xfId="5127" xr:uid="{88A1FAD5-E96B-4779-89EA-6635C1F8516A}"/>
    <cellStyle name="Normal 8 2 7 4" xfId="2797" xr:uid="{A4492FA1-A043-4B54-BEB1-44FC0FDE94F1}"/>
    <cellStyle name="Normal 8 2 7 4 2" xfId="6292" xr:uid="{8391FCEC-3837-484D-845C-42E74AFC9BC6}"/>
    <cellStyle name="Normal 8 2 7 5" xfId="3962" xr:uid="{B8ECA806-ABF8-44BE-9A65-D86A4CEFF3CF}"/>
    <cellStyle name="Normal 8 2 8" xfId="618" xr:uid="{C9538DB7-9AB6-4347-A764-019A87C0FE65}"/>
    <cellStyle name="Normal 8 2 8 2" xfId="1783" xr:uid="{CC84FEB8-2508-4695-A24C-4189BDD6DD5E}"/>
    <cellStyle name="Normal 8 2 8 2 2" xfId="5278" xr:uid="{D77DAC0E-4CCE-402F-A2AB-BD02CA485104}"/>
    <cellStyle name="Normal 8 2 8 3" xfId="2948" xr:uid="{31649025-5C48-42CE-A2D0-542E28F543EB}"/>
    <cellStyle name="Normal 8 2 8 3 2" xfId="6443" xr:uid="{4DE08B80-BE67-49F7-A5D4-851F70355D22}"/>
    <cellStyle name="Normal 8 2 8 4" xfId="4113" xr:uid="{4AB8455F-A95D-4A3E-A653-1EB11C2B7EAE}"/>
    <cellStyle name="Normal 8 2 9" xfId="1200" xr:uid="{A7765197-C7B1-4264-9507-A58AF26D610E}"/>
    <cellStyle name="Normal 8 2 9 2" xfId="4695" xr:uid="{5BB2D5F3-383F-4B8E-AC80-F94825FE5D9D}"/>
    <cellStyle name="Normal 8 3" xfId="43" xr:uid="{00000000-0005-0000-0000-000034000000}"/>
    <cellStyle name="Normal 8 3 10" xfId="3542" xr:uid="{80F2118D-1BE0-4018-8C72-D2F7C6A1898F}"/>
    <cellStyle name="Normal 8 3 2" xfId="91" xr:uid="{AC884795-738F-40E5-BF1F-0943EF5B2048}"/>
    <cellStyle name="Normal 8 3 2 2" xfId="235" xr:uid="{008799F5-B1F4-4D2A-9148-E2924EBFB53B}"/>
    <cellStyle name="Normal 8 3 2 2 2" xfId="822" xr:uid="{4C65BC87-3740-46D5-BA08-0F305E03D9E1}"/>
    <cellStyle name="Normal 8 3 2 2 2 2" xfId="1987" xr:uid="{69BA4B1B-7A01-4157-A2B0-DCFDED01E67B}"/>
    <cellStyle name="Normal 8 3 2 2 2 2 2" xfId="5482" xr:uid="{5A75B3D7-31DB-49A0-9CF0-40044F7EB849}"/>
    <cellStyle name="Normal 8 3 2 2 2 3" xfId="3152" xr:uid="{79BCBC76-EC9F-4B25-BA8D-EBD650AAD7D3}"/>
    <cellStyle name="Normal 8 3 2 2 2 3 2" xfId="6647" xr:uid="{89633150-C4C8-43F4-8468-AD3D23FA7760}"/>
    <cellStyle name="Normal 8 3 2 2 2 4" xfId="4317" xr:uid="{038B6795-9AAD-413C-B330-99FF633874D4}"/>
    <cellStyle name="Normal 8 3 2 2 3" xfId="1404" xr:uid="{FF90CFD5-D1B7-4772-91A7-25240F4DB107}"/>
    <cellStyle name="Normal 8 3 2 2 3 2" xfId="4899" xr:uid="{03AAB0E2-F5A9-46F3-8B9B-D506F7E02D4C}"/>
    <cellStyle name="Normal 8 3 2 2 4" xfId="2569" xr:uid="{AFB9A212-63A4-4DF7-B3DB-2265B40DA0A3}"/>
    <cellStyle name="Normal 8 3 2 2 4 2" xfId="6064" xr:uid="{68E5FC92-28E8-459B-8C1B-2E69DC626610}"/>
    <cellStyle name="Normal 8 3 2 2 5" xfId="3734" xr:uid="{5312577F-76C8-44ED-8F0D-6B8C4C62515D}"/>
    <cellStyle name="Normal 8 3 2 3" xfId="379" xr:uid="{01A8E127-FCFA-46E0-B987-1891F364C527}"/>
    <cellStyle name="Normal 8 3 2 3 2" xfId="966" xr:uid="{3639454A-74EA-4AF8-B3F2-513F50A9105D}"/>
    <cellStyle name="Normal 8 3 2 3 2 2" xfId="2131" xr:uid="{985E9EF4-5EF1-4EF4-BC5A-552C906534A2}"/>
    <cellStyle name="Normal 8 3 2 3 2 2 2" xfId="5626" xr:uid="{DDFE4D35-EEE6-4A4F-BC51-3484D2E0CEB7}"/>
    <cellStyle name="Normal 8 3 2 3 2 3" xfId="3296" xr:uid="{6DB48ECE-B627-4717-B461-2958F3812832}"/>
    <cellStyle name="Normal 8 3 2 3 2 3 2" xfId="6791" xr:uid="{70AAD18E-F9F3-4402-AED9-E912550EC1F3}"/>
    <cellStyle name="Normal 8 3 2 3 2 4" xfId="4461" xr:uid="{2B711A24-B474-417F-862A-8DF394E8ED8C}"/>
    <cellStyle name="Normal 8 3 2 3 3" xfId="1548" xr:uid="{399D42A7-1102-42CF-9E57-D2D6E58BAAEA}"/>
    <cellStyle name="Normal 8 3 2 3 3 2" xfId="5043" xr:uid="{09AD46FA-8CC6-4692-8D97-5E195EC0570B}"/>
    <cellStyle name="Normal 8 3 2 3 4" xfId="2713" xr:uid="{F6133FC8-3865-4F05-922B-A8BD5C4A5869}"/>
    <cellStyle name="Normal 8 3 2 3 4 2" xfId="6208" xr:uid="{DD79E4C3-1266-423E-A06B-2959BA9EB7D9}"/>
    <cellStyle name="Normal 8 3 2 3 5" xfId="3878" xr:uid="{482291D5-F821-43FC-A66F-1A715844AD86}"/>
    <cellStyle name="Normal 8 3 2 4" xfId="523" xr:uid="{1BE0A1C2-D883-4A52-A69A-62561B2A218D}"/>
    <cellStyle name="Normal 8 3 2 4 2" xfId="1110" xr:uid="{CC538056-04D2-4F06-82AC-3C43F5B77A49}"/>
    <cellStyle name="Normal 8 3 2 4 2 2" xfId="2275" xr:uid="{5666C01F-0937-4536-842C-515E21BA6D7C}"/>
    <cellStyle name="Normal 8 3 2 4 2 2 2" xfId="5770" xr:uid="{20459D6F-9143-4978-BD95-D037954B7828}"/>
    <cellStyle name="Normal 8 3 2 4 2 3" xfId="3440" xr:uid="{0339F5E9-CF5D-4C47-8629-14EBE8279939}"/>
    <cellStyle name="Normal 8 3 2 4 2 3 2" xfId="6935" xr:uid="{F0F469BC-5F44-4B7C-AE81-3F66575F3787}"/>
    <cellStyle name="Normal 8 3 2 4 2 4" xfId="4605" xr:uid="{DB27F978-BA8B-4C07-87C2-72ADDBBA061F}"/>
    <cellStyle name="Normal 8 3 2 4 3" xfId="1692" xr:uid="{7A6257C0-5A5E-4824-BF9B-94EBE656DEB1}"/>
    <cellStyle name="Normal 8 3 2 4 3 2" xfId="5187" xr:uid="{9E9C155D-8257-4E46-9152-54158ACE1BB3}"/>
    <cellStyle name="Normal 8 3 2 4 4" xfId="2857" xr:uid="{ADC9E606-4697-4C0E-94D6-9F959DFD72E7}"/>
    <cellStyle name="Normal 8 3 2 4 4 2" xfId="6352" xr:uid="{76FC8983-C1F1-41E7-B83A-20EDED3A85D1}"/>
    <cellStyle name="Normal 8 3 2 4 5" xfId="4022" xr:uid="{CDE1833D-47E8-4FC6-87AD-21037F7A2EBE}"/>
    <cellStyle name="Normal 8 3 2 5" xfId="678" xr:uid="{88A04BE6-E84B-40AA-86B4-C7E228AB9EA3}"/>
    <cellStyle name="Normal 8 3 2 5 2" xfId="1843" xr:uid="{1E401774-AD89-47FE-B81E-77781D57EDED}"/>
    <cellStyle name="Normal 8 3 2 5 2 2" xfId="5338" xr:uid="{D8DB1713-630E-4912-BE53-BA87FB45AA7C}"/>
    <cellStyle name="Normal 8 3 2 5 3" xfId="3008" xr:uid="{7D2757A2-5811-4E94-A275-D8CD02F5966B}"/>
    <cellStyle name="Normal 8 3 2 5 3 2" xfId="6503" xr:uid="{61DC7C57-C778-4239-9792-E324167225BB}"/>
    <cellStyle name="Normal 8 3 2 5 4" xfId="4173" xr:uid="{2A474E06-1DC2-4658-A38E-2B4DCC3525E9}"/>
    <cellStyle name="Normal 8 3 2 6" xfId="1260" xr:uid="{6EE2F071-3375-4EB6-8306-E688629D6FAF}"/>
    <cellStyle name="Normal 8 3 2 6 2" xfId="4755" xr:uid="{93A16963-29AF-45B1-AFB6-8E7AAE452110}"/>
    <cellStyle name="Normal 8 3 2 7" xfId="2425" xr:uid="{FAA06793-75D7-4E17-98E4-3E48D2CF4C2C}"/>
    <cellStyle name="Normal 8 3 2 7 2" xfId="5920" xr:uid="{0320C921-FB34-47EE-AB72-5BF9444BBCE4}"/>
    <cellStyle name="Normal 8 3 2 8" xfId="3590" xr:uid="{C00BCEDC-C90E-47A7-B645-F1E5031D096F}"/>
    <cellStyle name="Normal 8 3 3" xfId="139" xr:uid="{AFED3404-2E5A-4BB6-95CC-15F61E0BE904}"/>
    <cellStyle name="Normal 8 3 3 2" xfId="283" xr:uid="{7AA66773-6033-45F3-AD4E-76FAD358E8FC}"/>
    <cellStyle name="Normal 8 3 3 2 2" xfId="870" xr:uid="{0507B61C-5CCD-4520-A46B-83CAE9874B5B}"/>
    <cellStyle name="Normal 8 3 3 2 2 2" xfId="2035" xr:uid="{C7588835-680F-47FB-95BA-041E5FE568FF}"/>
    <cellStyle name="Normal 8 3 3 2 2 2 2" xfId="5530" xr:uid="{C6169F09-E29A-4163-86B3-3FB68BD99D91}"/>
    <cellStyle name="Normal 8 3 3 2 2 3" xfId="3200" xr:uid="{7E10DACD-42C6-4A37-A0BF-08516596048F}"/>
    <cellStyle name="Normal 8 3 3 2 2 3 2" xfId="6695" xr:uid="{879D76CF-5540-4516-9E9E-F62174D053CC}"/>
    <cellStyle name="Normal 8 3 3 2 2 4" xfId="4365" xr:uid="{7A8897DC-F8FD-4B7A-932E-F8310E888F6C}"/>
    <cellStyle name="Normal 8 3 3 2 3" xfId="1452" xr:uid="{36245F7C-6C24-4125-AEFF-FBCF4CCFB822}"/>
    <cellStyle name="Normal 8 3 3 2 3 2" xfId="4947" xr:uid="{95E86240-B88B-4942-8777-CF91047E76FB}"/>
    <cellStyle name="Normal 8 3 3 2 4" xfId="2617" xr:uid="{74EC325E-1C87-40E0-84ED-0FDB0C9B288F}"/>
    <cellStyle name="Normal 8 3 3 2 4 2" xfId="6112" xr:uid="{DA6992F9-FED8-48C9-923D-5A5BDF500A2C}"/>
    <cellStyle name="Normal 8 3 3 2 5" xfId="3782" xr:uid="{48C1755E-AD0F-4FF2-82A5-503656ECEA09}"/>
    <cellStyle name="Normal 8 3 3 3" xfId="427" xr:uid="{45D50A6F-4E18-4DD4-BDC1-5EE8F89F352D}"/>
    <cellStyle name="Normal 8 3 3 3 2" xfId="1014" xr:uid="{98C30F9E-B4D3-4405-8766-2CE9B7C20176}"/>
    <cellStyle name="Normal 8 3 3 3 2 2" xfId="2179" xr:uid="{233A9FED-D6E5-4594-964E-8C4C5024F50C}"/>
    <cellStyle name="Normal 8 3 3 3 2 2 2" xfId="5674" xr:uid="{E7AB2B96-71BF-4A5F-AFD0-F14B35CC0963}"/>
    <cellStyle name="Normal 8 3 3 3 2 3" xfId="3344" xr:uid="{73E5BD4C-3967-41C2-ACF6-C65D4AC77205}"/>
    <cellStyle name="Normal 8 3 3 3 2 3 2" xfId="6839" xr:uid="{41A6E2DB-8083-4ED2-88CE-3D76E3491EA9}"/>
    <cellStyle name="Normal 8 3 3 3 2 4" xfId="4509" xr:uid="{90ECE4CE-4094-4885-91EF-0DD548DF5A1F}"/>
    <cellStyle name="Normal 8 3 3 3 3" xfId="1596" xr:uid="{A8FF7135-1E55-49DD-9A36-03E05CEF43F3}"/>
    <cellStyle name="Normal 8 3 3 3 3 2" xfId="5091" xr:uid="{C5F97D07-94D0-41A5-8DE9-8044ED4B67DD}"/>
    <cellStyle name="Normal 8 3 3 3 4" xfId="2761" xr:uid="{7165F3DD-CD45-42F8-A45B-B1A141F0361C}"/>
    <cellStyle name="Normal 8 3 3 3 4 2" xfId="6256" xr:uid="{D83D4B11-468B-4D97-A925-14F18B76307B}"/>
    <cellStyle name="Normal 8 3 3 3 5" xfId="3926" xr:uid="{2CB8C2B6-48AC-4667-BB80-657855B699BA}"/>
    <cellStyle name="Normal 8 3 3 4" xfId="571" xr:uid="{7A1A1848-0A98-445F-B0F8-20B6CFC67EBF}"/>
    <cellStyle name="Normal 8 3 3 4 2" xfId="1158" xr:uid="{CF394FF4-4817-4097-830E-EAA9C48AA118}"/>
    <cellStyle name="Normal 8 3 3 4 2 2" xfId="2323" xr:uid="{0CA06AB8-BF1E-47AE-AA2F-75F9AF2C8607}"/>
    <cellStyle name="Normal 8 3 3 4 2 2 2" xfId="5818" xr:uid="{5DD9FF83-6DF0-4112-B91C-1138D70AF44D}"/>
    <cellStyle name="Normal 8 3 3 4 2 3" xfId="3488" xr:uid="{75052D6C-7527-46DD-93F5-B071F4213FBA}"/>
    <cellStyle name="Normal 8 3 3 4 2 3 2" xfId="6983" xr:uid="{ACF2101A-DD5B-413C-803B-22A6D0BC84AE}"/>
    <cellStyle name="Normal 8 3 3 4 2 4" xfId="4653" xr:uid="{F3AD5163-A01C-4C03-9060-DBF406209E04}"/>
    <cellStyle name="Normal 8 3 3 4 3" xfId="1740" xr:uid="{983C2DC9-6CA8-448B-991C-F52F20EF9113}"/>
    <cellStyle name="Normal 8 3 3 4 3 2" xfId="5235" xr:uid="{631E3E7A-54A7-4B93-82E0-5DAAE48E8E9F}"/>
    <cellStyle name="Normal 8 3 3 4 4" xfId="2905" xr:uid="{D37F6C09-2695-4C0E-B6C4-9281274FAA55}"/>
    <cellStyle name="Normal 8 3 3 4 4 2" xfId="6400" xr:uid="{BEDC6C7F-F981-4524-B94C-7EE7B19B7AD5}"/>
    <cellStyle name="Normal 8 3 3 4 5" xfId="4070" xr:uid="{FF9A3E2E-81DD-477E-8FFF-644B71A7C2D2}"/>
    <cellStyle name="Normal 8 3 3 5" xfId="726" xr:uid="{3B882E9B-35FA-49C2-B542-42DDB4DEE030}"/>
    <cellStyle name="Normal 8 3 3 5 2" xfId="1891" xr:uid="{1EE48ED9-79C1-47EF-85B3-29273DD05195}"/>
    <cellStyle name="Normal 8 3 3 5 2 2" xfId="5386" xr:uid="{8FAF50E9-9FE5-463B-880B-6441341E87BC}"/>
    <cellStyle name="Normal 8 3 3 5 3" xfId="3056" xr:uid="{2C02024D-F586-43E6-BCA4-204B765FEECE}"/>
    <cellStyle name="Normal 8 3 3 5 3 2" xfId="6551" xr:uid="{5F2D103A-64EE-42CD-8D22-2E8EEC491549}"/>
    <cellStyle name="Normal 8 3 3 5 4" xfId="4221" xr:uid="{EA704C0A-C5C8-401C-AD06-FC734084111E}"/>
    <cellStyle name="Normal 8 3 3 6" xfId="1308" xr:uid="{FB386CB9-BF9D-42EE-AB5B-A642F94DBD56}"/>
    <cellStyle name="Normal 8 3 3 6 2" xfId="4803" xr:uid="{F0588FEA-6F1D-4C84-82E6-97FC4DBC9B0F}"/>
    <cellStyle name="Normal 8 3 3 7" xfId="2473" xr:uid="{09CD24AE-7AB3-4190-8AB7-1DF197DFA005}"/>
    <cellStyle name="Normal 8 3 3 7 2" xfId="5968" xr:uid="{AC064B38-7D91-4B57-B988-4C73FB8D1522}"/>
    <cellStyle name="Normal 8 3 3 8" xfId="3638" xr:uid="{72F0CBBD-36F7-4D4A-8C83-41FAF2773949}"/>
    <cellStyle name="Normal 8 3 4" xfId="187" xr:uid="{EEB14739-24A0-4820-8CD6-8214B03A6C04}"/>
    <cellStyle name="Normal 8 3 4 2" xfId="774" xr:uid="{252782C6-D9F0-4F63-AF5D-E1FB7F09FDB4}"/>
    <cellStyle name="Normal 8 3 4 2 2" xfId="1939" xr:uid="{82079261-84C2-4853-AF09-013EF3A379E7}"/>
    <cellStyle name="Normal 8 3 4 2 2 2" xfId="5434" xr:uid="{4F864888-10E5-46E9-81FC-65F19CB7E20A}"/>
    <cellStyle name="Normal 8 3 4 2 3" xfId="3104" xr:uid="{CC0B1231-1606-41FC-A68E-040DED260F1B}"/>
    <cellStyle name="Normal 8 3 4 2 3 2" xfId="6599" xr:uid="{C8248926-0DB1-4C86-8E7E-A280D4D185A1}"/>
    <cellStyle name="Normal 8 3 4 2 4" xfId="4269" xr:uid="{38C5A520-38DB-4B44-9DF3-13B419E0CF78}"/>
    <cellStyle name="Normal 8 3 4 3" xfId="1356" xr:uid="{ACAD20BF-D3D0-4EB0-B159-9B39A546CA6D}"/>
    <cellStyle name="Normal 8 3 4 3 2" xfId="4851" xr:uid="{D2886FCE-D4E5-47C9-8D1F-F0025B31FD70}"/>
    <cellStyle name="Normal 8 3 4 4" xfId="2521" xr:uid="{526E510A-146C-46EF-99F0-BF6310E31F80}"/>
    <cellStyle name="Normal 8 3 4 4 2" xfId="6016" xr:uid="{FF68CFB9-34C3-428B-9F03-F277762654A3}"/>
    <cellStyle name="Normal 8 3 4 5" xfId="3686" xr:uid="{6027EB64-FACB-4E87-8D5D-EA0642DC192D}"/>
    <cellStyle name="Normal 8 3 5" xfId="331" xr:uid="{A981F2E9-4156-4F01-842A-423029BFDE48}"/>
    <cellStyle name="Normal 8 3 5 2" xfId="918" xr:uid="{172F7DCC-8AF4-44B5-A06F-B2FD430A1C09}"/>
    <cellStyle name="Normal 8 3 5 2 2" xfId="2083" xr:uid="{FD40886E-F782-4CA1-8625-5061D4EA4156}"/>
    <cellStyle name="Normal 8 3 5 2 2 2" xfId="5578" xr:uid="{74CFA292-2EE4-46A0-86C8-F1A915517F4F}"/>
    <cellStyle name="Normal 8 3 5 2 3" xfId="3248" xr:uid="{8228564A-6F3F-4AEA-B119-63FA0E822800}"/>
    <cellStyle name="Normal 8 3 5 2 3 2" xfId="6743" xr:uid="{12A51FD1-A8F4-40BB-A860-2F10D4F69E2F}"/>
    <cellStyle name="Normal 8 3 5 2 4" xfId="4413" xr:uid="{C4D92CC6-6753-47E1-981A-FD253DD21E62}"/>
    <cellStyle name="Normal 8 3 5 3" xfId="1500" xr:uid="{290D92DA-DA15-4851-BFAD-0F80312AF444}"/>
    <cellStyle name="Normal 8 3 5 3 2" xfId="4995" xr:uid="{61DD5FD6-C55D-448E-A88F-6A087AC987B1}"/>
    <cellStyle name="Normal 8 3 5 4" xfId="2665" xr:uid="{9B85A93A-2B0C-4242-9152-920534A79CD2}"/>
    <cellStyle name="Normal 8 3 5 4 2" xfId="6160" xr:uid="{F5C3C874-4656-4818-8611-A9BA721FD4C1}"/>
    <cellStyle name="Normal 8 3 5 5" xfId="3830" xr:uid="{1A7E9088-046E-4BC0-B92C-26EECD942AB2}"/>
    <cellStyle name="Normal 8 3 6" xfId="475" xr:uid="{FFE4A68E-075D-41C4-BD56-55B8A67020A1}"/>
    <cellStyle name="Normal 8 3 6 2" xfId="1062" xr:uid="{1766B8FA-1518-40C6-83B4-41ADD8D3E379}"/>
    <cellStyle name="Normal 8 3 6 2 2" xfId="2227" xr:uid="{045F0564-FF9C-41EC-B9E2-8AF27E55D0D7}"/>
    <cellStyle name="Normal 8 3 6 2 2 2" xfId="5722" xr:uid="{3418B38F-A4A8-4106-A7DA-9C53B33D8985}"/>
    <cellStyle name="Normal 8 3 6 2 3" xfId="3392" xr:uid="{40597BA3-8F65-4721-91DB-CB583D430155}"/>
    <cellStyle name="Normal 8 3 6 2 3 2" xfId="6887" xr:uid="{D1610B06-D355-42A0-A2C1-F9326735EDCA}"/>
    <cellStyle name="Normal 8 3 6 2 4" xfId="4557" xr:uid="{5E16A23E-44EA-4858-8E1B-53AFE0F08F46}"/>
    <cellStyle name="Normal 8 3 6 3" xfId="1644" xr:uid="{4867357E-C750-4FFF-9E83-E47D258A859F}"/>
    <cellStyle name="Normal 8 3 6 3 2" xfId="5139" xr:uid="{C75626D1-C321-4E09-8B1E-5411DBA73135}"/>
    <cellStyle name="Normal 8 3 6 4" xfId="2809" xr:uid="{A665695C-2965-4BD8-A252-CC4D059C37FA}"/>
    <cellStyle name="Normal 8 3 6 4 2" xfId="6304" xr:uid="{1D73A805-76C7-4CA4-9BD7-FB2FAF60EDD3}"/>
    <cellStyle name="Normal 8 3 6 5" xfId="3974" xr:uid="{967CBA74-BC2A-4CF4-836C-099163D1E9B3}"/>
    <cellStyle name="Normal 8 3 7" xfId="630" xr:uid="{43B645F9-EBA0-4A73-A0AD-18C8ED9F622B}"/>
    <cellStyle name="Normal 8 3 7 2" xfId="1795" xr:uid="{40FB8286-0C60-4941-8755-D5B285E6C37E}"/>
    <cellStyle name="Normal 8 3 7 2 2" xfId="5290" xr:uid="{31A6901E-F76D-4F0E-B83C-6E74C49877DA}"/>
    <cellStyle name="Normal 8 3 7 3" xfId="2960" xr:uid="{40848B8C-5999-46B9-84B1-7EA18720221E}"/>
    <cellStyle name="Normal 8 3 7 3 2" xfId="6455" xr:uid="{5DA27928-5EC9-46AD-8267-01C7289B7588}"/>
    <cellStyle name="Normal 8 3 7 4" xfId="4125" xr:uid="{CAE8E89E-DF94-4C0A-BE47-FC5BC48B55A8}"/>
    <cellStyle name="Normal 8 3 8" xfId="1212" xr:uid="{5AAF034A-F2DB-43E6-9B32-CB8830974CD2}"/>
    <cellStyle name="Normal 8 3 8 2" xfId="4707" xr:uid="{DC55D23E-8CC9-43B6-864C-B893ABA0422A}"/>
    <cellStyle name="Normal 8 3 9" xfId="2377" xr:uid="{465ED58E-3246-4F9F-9131-838C4D973657}"/>
    <cellStyle name="Normal 8 3 9 2" xfId="5872" xr:uid="{73E2F6DA-0C58-4409-B5B2-1993B821F682}"/>
    <cellStyle name="Normal 8 4" xfId="67" xr:uid="{752C450A-57D7-4929-82F1-EA6202805238}"/>
    <cellStyle name="Normal 8 4 2" xfId="211" xr:uid="{9AEC15C8-D2B9-4EDC-915B-FE4CE4F84062}"/>
    <cellStyle name="Normal 8 4 2 2" xfId="798" xr:uid="{A7E1B69A-7401-48E0-AE3B-DD24AF1B21E8}"/>
    <cellStyle name="Normal 8 4 2 2 2" xfId="1963" xr:uid="{99B4A51C-430A-433E-94C7-DEDD16C1A787}"/>
    <cellStyle name="Normal 8 4 2 2 2 2" xfId="5458" xr:uid="{83D9574D-27B8-4989-9D9A-AFE4BAE402E6}"/>
    <cellStyle name="Normal 8 4 2 2 3" xfId="3128" xr:uid="{BF315CB7-7123-41BE-B49D-CC805BEB2874}"/>
    <cellStyle name="Normal 8 4 2 2 3 2" xfId="6623" xr:uid="{EA5CE159-DB77-4402-B667-246507FED73D}"/>
    <cellStyle name="Normal 8 4 2 2 4" xfId="4293" xr:uid="{F5ACED21-FD9B-4B38-9D95-194C4AB3717D}"/>
    <cellStyle name="Normal 8 4 2 3" xfId="1380" xr:uid="{E732E0BC-59E8-48C0-86F0-70B84012299A}"/>
    <cellStyle name="Normal 8 4 2 3 2" xfId="4875" xr:uid="{79472974-1020-48D8-99B4-D03D6C8CEF9D}"/>
    <cellStyle name="Normal 8 4 2 4" xfId="2545" xr:uid="{B3A7ABA6-F000-46AE-BEB3-084E138408E3}"/>
    <cellStyle name="Normal 8 4 2 4 2" xfId="6040" xr:uid="{A5120796-C4CD-4EFF-927D-23F214649AD1}"/>
    <cellStyle name="Normal 8 4 2 5" xfId="3710" xr:uid="{E9B1B622-5FF0-43B8-8F0A-3B6084E8B19C}"/>
    <cellStyle name="Normal 8 4 3" xfId="355" xr:uid="{273C0BFD-D378-401C-BBB0-6AB47FF3F809}"/>
    <cellStyle name="Normal 8 4 3 2" xfId="942" xr:uid="{A6E10EEA-E5DA-49EF-9D02-2CD1BB108ECF}"/>
    <cellStyle name="Normal 8 4 3 2 2" xfId="2107" xr:uid="{77684C60-F70F-4605-A3F2-36B3F5711539}"/>
    <cellStyle name="Normal 8 4 3 2 2 2" xfId="5602" xr:uid="{FD1D6747-855C-44E6-839F-085C47418807}"/>
    <cellStyle name="Normal 8 4 3 2 3" xfId="3272" xr:uid="{D8659B06-9BF5-46BA-A759-89E7E83E8909}"/>
    <cellStyle name="Normal 8 4 3 2 3 2" xfId="6767" xr:uid="{4ADC75D2-BBF6-4053-B52B-B3A6BBEE06D6}"/>
    <cellStyle name="Normal 8 4 3 2 4" xfId="4437" xr:uid="{8AF29C8B-4862-4BC7-A0C1-154A1256EA9A}"/>
    <cellStyle name="Normal 8 4 3 3" xfId="1524" xr:uid="{AD6F976F-4F0A-4E16-974E-B8E436015AFD}"/>
    <cellStyle name="Normal 8 4 3 3 2" xfId="5019" xr:uid="{5AE8092F-4F04-4977-B860-F30946224C0E}"/>
    <cellStyle name="Normal 8 4 3 4" xfId="2689" xr:uid="{A55FB383-90AD-40FB-B268-344D7F751E9A}"/>
    <cellStyle name="Normal 8 4 3 4 2" xfId="6184" xr:uid="{1FB31125-025F-4B12-98D5-63A64C3B3F86}"/>
    <cellStyle name="Normal 8 4 3 5" xfId="3854" xr:uid="{D33F2B52-2DF1-464F-B047-F77868D50B49}"/>
    <cellStyle name="Normal 8 4 4" xfId="499" xr:uid="{D433A0DD-9786-4C8C-A0E2-9A244BA617E9}"/>
    <cellStyle name="Normal 8 4 4 2" xfId="1086" xr:uid="{C9C539AB-68EE-40C0-8B86-3E042FFC7981}"/>
    <cellStyle name="Normal 8 4 4 2 2" xfId="2251" xr:uid="{0724C463-278E-4B19-A21D-582BE45AAF80}"/>
    <cellStyle name="Normal 8 4 4 2 2 2" xfId="5746" xr:uid="{3D434D34-BFB7-458A-B42F-8825375DBD44}"/>
    <cellStyle name="Normal 8 4 4 2 3" xfId="3416" xr:uid="{ACE964E1-6B6B-4979-9781-C12DA233C3EF}"/>
    <cellStyle name="Normal 8 4 4 2 3 2" xfId="6911" xr:uid="{F9405015-A54A-409A-90D4-9656ED75F0BD}"/>
    <cellStyle name="Normal 8 4 4 2 4" xfId="4581" xr:uid="{CF7B5BD0-FE76-4401-ADA8-E267AAD7811E}"/>
    <cellStyle name="Normal 8 4 4 3" xfId="1668" xr:uid="{F048C536-4D98-488E-A531-D9F2386F3FD0}"/>
    <cellStyle name="Normal 8 4 4 3 2" xfId="5163" xr:uid="{ADCDDE25-B6AB-4145-A6F9-8C1E2BFDF7AE}"/>
    <cellStyle name="Normal 8 4 4 4" xfId="2833" xr:uid="{1224EDC9-0A5F-4CBE-86A7-695FD10560D2}"/>
    <cellStyle name="Normal 8 4 4 4 2" xfId="6328" xr:uid="{BEEF1B3D-9159-4D59-8F6B-78919D513811}"/>
    <cellStyle name="Normal 8 4 4 5" xfId="3998" xr:uid="{0811F4FA-BF58-4D69-B6FA-5ECFE99D8CE6}"/>
    <cellStyle name="Normal 8 4 5" xfId="654" xr:uid="{17B92560-F6B6-4F6A-A524-50DDBBC7953B}"/>
    <cellStyle name="Normal 8 4 5 2" xfId="1819" xr:uid="{19F64E6B-9E0B-4D42-8025-17176020F6E2}"/>
    <cellStyle name="Normal 8 4 5 2 2" xfId="5314" xr:uid="{7F64F37C-DCB4-42F1-9375-B2BC19C9AFD7}"/>
    <cellStyle name="Normal 8 4 5 3" xfId="2984" xr:uid="{955ECB77-8862-4E53-BDEC-A934583AF3F8}"/>
    <cellStyle name="Normal 8 4 5 3 2" xfId="6479" xr:uid="{87070F8C-F957-4E11-AF53-C8090CFA4009}"/>
    <cellStyle name="Normal 8 4 5 4" xfId="4149" xr:uid="{7EF4186D-4AE1-46E7-A0D9-05DCAF767573}"/>
    <cellStyle name="Normal 8 4 6" xfId="1236" xr:uid="{7A525B14-CAEF-479B-A50F-ADD9AFF03DA0}"/>
    <cellStyle name="Normal 8 4 6 2" xfId="4731" xr:uid="{5B1B9C15-73E3-422C-BBC5-E90AA17E31AB}"/>
    <cellStyle name="Normal 8 4 7" xfId="2401" xr:uid="{4AF25CB4-F49C-4BB4-BFA9-8138A9AE9D59}"/>
    <cellStyle name="Normal 8 4 7 2" xfId="5896" xr:uid="{2B113D57-A65E-4E84-A95A-106EAD730392}"/>
    <cellStyle name="Normal 8 4 8" xfId="3566" xr:uid="{955E365D-3CF9-4F18-80E4-F578D49ABB59}"/>
    <cellStyle name="Normal 8 5" xfId="115" xr:uid="{7DD316C3-07A5-4E2D-B787-D6BFEF5065D0}"/>
    <cellStyle name="Normal 8 5 2" xfId="259" xr:uid="{24600084-7BBF-48A0-A833-95D8395E1EEE}"/>
    <cellStyle name="Normal 8 5 2 2" xfId="846" xr:uid="{0A55C1E8-4671-46DD-ADD2-E5C493B76F7B}"/>
    <cellStyle name="Normal 8 5 2 2 2" xfId="2011" xr:uid="{1D3E7F7B-E225-469F-8F39-00D3CC7DB255}"/>
    <cellStyle name="Normal 8 5 2 2 2 2" xfId="5506" xr:uid="{EF335BC8-F3A1-48F8-B406-9A7379E4056C}"/>
    <cellStyle name="Normal 8 5 2 2 3" xfId="3176" xr:uid="{08745101-C7AA-44BE-8C7C-2CB0C194A256}"/>
    <cellStyle name="Normal 8 5 2 2 3 2" xfId="6671" xr:uid="{7C72F374-E547-4EAE-9543-6F4ED107653E}"/>
    <cellStyle name="Normal 8 5 2 2 4" xfId="4341" xr:uid="{88152825-9B54-484D-AD87-2DED86AD7F09}"/>
    <cellStyle name="Normal 8 5 2 3" xfId="1428" xr:uid="{F05D3727-2C47-4E4B-B42B-D5B1B8CB034C}"/>
    <cellStyle name="Normal 8 5 2 3 2" xfId="4923" xr:uid="{997CFA64-FCA3-40EA-94F3-8D5043A22398}"/>
    <cellStyle name="Normal 8 5 2 4" xfId="2593" xr:uid="{F03A5124-199A-41C3-AF7D-FA0488CC1D39}"/>
    <cellStyle name="Normal 8 5 2 4 2" xfId="6088" xr:uid="{29F417F4-61D1-4A21-B2BE-B72E3A9522D9}"/>
    <cellStyle name="Normal 8 5 2 5" xfId="3758" xr:uid="{FAA4EC18-08BD-4053-AAD6-20686743395C}"/>
    <cellStyle name="Normal 8 5 3" xfId="403" xr:uid="{55532B36-3C75-48B8-B2A7-9D68057129EB}"/>
    <cellStyle name="Normal 8 5 3 2" xfId="990" xr:uid="{931D902C-F76D-4C99-AF83-2A0D8B839E61}"/>
    <cellStyle name="Normal 8 5 3 2 2" xfId="2155" xr:uid="{E17208C3-CD6A-4A09-9532-5E109EBE3A24}"/>
    <cellStyle name="Normal 8 5 3 2 2 2" xfId="5650" xr:uid="{C13C7E3F-A55C-41DD-B78A-4CBB59C124C5}"/>
    <cellStyle name="Normal 8 5 3 2 3" xfId="3320" xr:uid="{BE1F8394-6BDE-4ED0-88B8-F2B6CAB76D1B}"/>
    <cellStyle name="Normal 8 5 3 2 3 2" xfId="6815" xr:uid="{85FE301A-AD63-419B-948C-17B1F12B040B}"/>
    <cellStyle name="Normal 8 5 3 2 4" xfId="4485" xr:uid="{6859A3EC-AC26-482D-A4C6-2916A1DBF2D8}"/>
    <cellStyle name="Normal 8 5 3 3" xfId="1572" xr:uid="{E86D06DE-B071-42EC-81FC-B70B50942599}"/>
    <cellStyle name="Normal 8 5 3 3 2" xfId="5067" xr:uid="{F3256CCD-B1F0-4B8F-AA9B-7E143CFFFD7A}"/>
    <cellStyle name="Normal 8 5 3 4" xfId="2737" xr:uid="{67DA3FC3-A600-4A63-B4F0-712DBBCAE414}"/>
    <cellStyle name="Normal 8 5 3 4 2" xfId="6232" xr:uid="{A2389CB9-B8A4-4558-B9C7-890059B6DB06}"/>
    <cellStyle name="Normal 8 5 3 5" xfId="3902" xr:uid="{9AEEA9BB-53CB-4B55-BD05-C14EA8365E8F}"/>
    <cellStyle name="Normal 8 5 4" xfId="547" xr:uid="{C1200941-AA12-4DAF-AE7C-F1091D525796}"/>
    <cellStyle name="Normal 8 5 4 2" xfId="1134" xr:uid="{9DEACEB2-72C6-4983-BFC0-FA54E060990F}"/>
    <cellStyle name="Normal 8 5 4 2 2" xfId="2299" xr:uid="{F04E64C8-0D08-44E0-8D1B-FCC9201917F6}"/>
    <cellStyle name="Normal 8 5 4 2 2 2" xfId="5794" xr:uid="{271E63D6-0D32-4818-86BF-2C6A0F0780EF}"/>
    <cellStyle name="Normal 8 5 4 2 3" xfId="3464" xr:uid="{A9F33FDC-4DC3-41A1-B133-18C31C95358D}"/>
    <cellStyle name="Normal 8 5 4 2 3 2" xfId="6959" xr:uid="{4F0C6BA4-7C8A-4C04-8EFC-0965C449018D}"/>
    <cellStyle name="Normal 8 5 4 2 4" xfId="4629" xr:uid="{5188ACAE-DC44-4C1D-A9E4-DB72AD2C9570}"/>
    <cellStyle name="Normal 8 5 4 3" xfId="1716" xr:uid="{9D01F0AC-05A9-4230-8CE1-742B1BEAE182}"/>
    <cellStyle name="Normal 8 5 4 3 2" xfId="5211" xr:uid="{254736D0-2213-4A25-AD80-DA1568BE2073}"/>
    <cellStyle name="Normal 8 5 4 4" xfId="2881" xr:uid="{3DB8AB6F-4D8A-4CD2-A75B-4E75ECD2A559}"/>
    <cellStyle name="Normal 8 5 4 4 2" xfId="6376" xr:uid="{4353C656-DD72-4BC4-A084-09E1F0CB8B06}"/>
    <cellStyle name="Normal 8 5 4 5" xfId="4046" xr:uid="{07BC3B9D-9508-416C-8EAB-6A96202ECF2A}"/>
    <cellStyle name="Normal 8 5 5" xfId="702" xr:uid="{33227527-507E-4177-976E-7C76AEBC4157}"/>
    <cellStyle name="Normal 8 5 5 2" xfId="1867" xr:uid="{E6A3A6A4-BD53-460B-BF02-10D943894ADD}"/>
    <cellStyle name="Normal 8 5 5 2 2" xfId="5362" xr:uid="{9B3F4177-0C39-44DC-8946-F8BC92F38A69}"/>
    <cellStyle name="Normal 8 5 5 3" xfId="3032" xr:uid="{C2B98DCF-8B9B-44C0-95B6-0291B304B1B4}"/>
    <cellStyle name="Normal 8 5 5 3 2" xfId="6527" xr:uid="{DF473C2F-A919-464E-8DF6-CC49C7189EAB}"/>
    <cellStyle name="Normal 8 5 5 4" xfId="4197" xr:uid="{FF66075D-CF20-40BD-8290-34A94A162311}"/>
    <cellStyle name="Normal 8 5 6" xfId="1284" xr:uid="{4A63B2C6-71A0-4A01-B191-CA2FA947ACA7}"/>
    <cellStyle name="Normal 8 5 6 2" xfId="4779" xr:uid="{BAB16938-457E-44AC-B808-CA0F5DCDB82E}"/>
    <cellStyle name="Normal 8 5 7" xfId="2449" xr:uid="{7AA91651-CE30-4648-B682-665788B02FC2}"/>
    <cellStyle name="Normal 8 5 7 2" xfId="5944" xr:uid="{D12AE416-999F-4462-8E19-7F748BDCFF5B}"/>
    <cellStyle name="Normal 8 5 8" xfId="3614" xr:uid="{D96CEDDD-A112-4E06-8D49-5D8C22FFC1CB}"/>
    <cellStyle name="Normal 8 6" xfId="163" xr:uid="{97296E45-0573-406C-8AFE-A9A3EE27BDE4}"/>
    <cellStyle name="Normal 8 6 2" xfId="750" xr:uid="{2B3D64DA-442D-4DCF-BF18-B72E03FA5FE0}"/>
    <cellStyle name="Normal 8 6 2 2" xfId="1915" xr:uid="{BD35CFF6-5573-4B9A-BE7F-A3F624F5272E}"/>
    <cellStyle name="Normal 8 6 2 2 2" xfId="5410" xr:uid="{9EF9F6F4-7C64-445E-88B6-CBA975B44356}"/>
    <cellStyle name="Normal 8 6 2 3" xfId="3080" xr:uid="{1AD9C355-7A28-4A2B-A1B0-9B75A009F770}"/>
    <cellStyle name="Normal 8 6 2 3 2" xfId="6575" xr:uid="{0B717B70-8F81-4132-9ADF-8E44FF8ED671}"/>
    <cellStyle name="Normal 8 6 2 4" xfId="4245" xr:uid="{602F7961-C007-4B00-8CDD-118D765371E5}"/>
    <cellStyle name="Normal 8 6 3" xfId="1332" xr:uid="{110AEB1E-DD9F-4842-B0BA-49AFFA2A331E}"/>
    <cellStyle name="Normal 8 6 3 2" xfId="4827" xr:uid="{76BBBD8F-EEC1-4CE6-9616-F6A63F2E4FF0}"/>
    <cellStyle name="Normal 8 6 4" xfId="2497" xr:uid="{B5AB305A-3251-4FD4-BA51-CC1B4EBC61A4}"/>
    <cellStyle name="Normal 8 6 4 2" xfId="5992" xr:uid="{EB678D11-D6A5-48B8-AE23-EE6D50F75F5B}"/>
    <cellStyle name="Normal 8 6 5" xfId="3662" xr:uid="{3AA4812D-3F6C-44BB-A203-7E12A8EEBD4C}"/>
    <cellStyle name="Normal 8 7" xfId="307" xr:uid="{31B555DF-E47F-47F5-8F80-12B7F9DD9842}"/>
    <cellStyle name="Normal 8 7 2" xfId="894" xr:uid="{779C4A9E-D8BF-432F-9028-A4B73264CD1F}"/>
    <cellStyle name="Normal 8 7 2 2" xfId="2059" xr:uid="{E04303D9-4338-4E82-A55F-A1CAAED63746}"/>
    <cellStyle name="Normal 8 7 2 2 2" xfId="5554" xr:uid="{1A0FC224-46C0-4FB5-A277-D104511165BD}"/>
    <cellStyle name="Normal 8 7 2 3" xfId="3224" xr:uid="{1BC23590-0C1D-4A9E-9705-105CDD15A76C}"/>
    <cellStyle name="Normal 8 7 2 3 2" xfId="6719" xr:uid="{5416CE3D-DB48-4DEE-9112-E10FFB827B9A}"/>
    <cellStyle name="Normal 8 7 2 4" xfId="4389" xr:uid="{7FABB85B-9CF3-44FE-8114-82F7A1A9A175}"/>
    <cellStyle name="Normal 8 7 3" xfId="1476" xr:uid="{7F1ED03F-A059-4E1F-8D36-5111B7F9B008}"/>
    <cellStyle name="Normal 8 7 3 2" xfId="4971" xr:uid="{F7CB0460-2D14-4DF1-8B51-31012EC9E882}"/>
    <cellStyle name="Normal 8 7 4" xfId="2641" xr:uid="{ADA90EDD-ED18-428F-BEBF-191EF955A74A}"/>
    <cellStyle name="Normal 8 7 4 2" xfId="6136" xr:uid="{B5EAA444-508D-42B3-98D5-16E43E03B224}"/>
    <cellStyle name="Normal 8 7 5" xfId="3806" xr:uid="{1D4C3A15-7894-4259-AD06-5DE390D17263}"/>
    <cellStyle name="Normal 8 8" xfId="451" xr:uid="{D4F3044E-E5C1-4B70-8293-6D442529EF32}"/>
    <cellStyle name="Normal 8 8 2" xfId="1038" xr:uid="{1F1C546D-1E89-420B-8015-2794B7CC72CA}"/>
    <cellStyle name="Normal 8 8 2 2" xfId="2203" xr:uid="{8656E4D4-1182-4355-B723-8049A8353C97}"/>
    <cellStyle name="Normal 8 8 2 2 2" xfId="5698" xr:uid="{D10625D2-E999-4D41-B8B8-A954FFC01103}"/>
    <cellStyle name="Normal 8 8 2 3" xfId="3368" xr:uid="{01DF900D-59E2-405E-8C0D-9A944DD34DBA}"/>
    <cellStyle name="Normal 8 8 2 3 2" xfId="6863" xr:uid="{9388F7B6-768E-46A8-85EF-6F77BF302C7F}"/>
    <cellStyle name="Normal 8 8 2 4" xfId="4533" xr:uid="{0ABEEB40-A890-47BA-B247-4405FDE91AE3}"/>
    <cellStyle name="Normal 8 8 3" xfId="1620" xr:uid="{8F416BCF-7175-42ED-8911-68D2E5CA7437}"/>
    <cellStyle name="Normal 8 8 3 2" xfId="5115" xr:uid="{B652BF14-113C-468C-83AF-15DFFC133E8A}"/>
    <cellStyle name="Normal 8 8 4" xfId="2785" xr:uid="{C8BEF7D7-81B2-4931-BBD6-1B9DDAB626E6}"/>
    <cellStyle name="Normal 8 8 4 2" xfId="6280" xr:uid="{8DBDC3BB-2E0B-4161-9A90-B7F87AA75132}"/>
    <cellStyle name="Normal 8 8 5" xfId="3950" xr:uid="{5AD1C6C4-70C2-44F8-9E30-A138ACB192B7}"/>
    <cellStyle name="Normal 8 9" xfId="606" xr:uid="{06EF3B34-6B67-4FC8-9C18-513F8D60C9F1}"/>
    <cellStyle name="Normal 8 9 2" xfId="1771" xr:uid="{30AAD310-BFC6-41BF-BECC-4F7C6AFE1A4D}"/>
    <cellStyle name="Normal 8 9 2 2" xfId="5266" xr:uid="{E7D9C972-4E25-48F4-8F4D-9F002D9E6A93}"/>
    <cellStyle name="Normal 8 9 3" xfId="2936" xr:uid="{76A6E135-AD2B-4BB3-A9DD-2334F4E06F79}"/>
    <cellStyle name="Normal 8 9 3 2" xfId="6431" xr:uid="{9183CF66-62AE-4D1D-8846-47A32C866A33}"/>
    <cellStyle name="Normal 8 9 4" xfId="4101" xr:uid="{D0313CBE-3968-4F1F-A443-5120C14E5A5C}"/>
    <cellStyle name="Normal 9" xfId="13" xr:uid="{00000000-0005-0000-0000-000035000000}"/>
    <cellStyle name="Normal 9 10" xfId="1189" xr:uid="{BB1D3B7B-EF40-4C9B-8760-914C36368C76}"/>
    <cellStyle name="Normal 9 10 2" xfId="4684" xr:uid="{23DEFE7F-8F3C-471F-BE3E-10C5E608D8AF}"/>
    <cellStyle name="Normal 9 11" xfId="2354" xr:uid="{F498B8B2-5BC6-40B6-A65C-8D37D622C84E}"/>
    <cellStyle name="Normal 9 11 2" xfId="5849" xr:uid="{C46072D0-107B-4098-9BEA-87E6F4416D8B}"/>
    <cellStyle name="Normal 9 12" xfId="3519" xr:uid="{36A15753-F1FB-4739-863A-B48D721C5712}"/>
    <cellStyle name="Normal 9 2" xfId="25" xr:uid="{00000000-0005-0000-0000-000036000000}"/>
    <cellStyle name="Normal 9 2 10" xfId="2366" xr:uid="{25197C4A-0C50-4884-A895-0E53C7334FC1}"/>
    <cellStyle name="Normal 9 2 10 2" xfId="5861" xr:uid="{7250AE2A-754E-407C-9513-355AA2DC8C44}"/>
    <cellStyle name="Normal 9 2 11" xfId="3531" xr:uid="{8CBC6EB4-C9E7-482F-B50E-176BC021A393}"/>
    <cellStyle name="Normal 9 2 2" xfId="56" xr:uid="{00000000-0005-0000-0000-000037000000}"/>
    <cellStyle name="Normal 9 2 2 10" xfId="3555" xr:uid="{609149E1-21A4-4B22-A485-CFCC008F307F}"/>
    <cellStyle name="Normal 9 2 2 2" xfId="104" xr:uid="{4B4FB5C2-5376-4C16-89A5-D1A3D83C0BE9}"/>
    <cellStyle name="Normal 9 2 2 2 2" xfId="248" xr:uid="{2774A8C0-4610-47DE-86CD-E795DEEB2F68}"/>
    <cellStyle name="Normal 9 2 2 2 2 2" xfId="835" xr:uid="{EDED25FC-6E54-4260-A770-CAB36259E12E}"/>
    <cellStyle name="Normal 9 2 2 2 2 2 2" xfId="2000" xr:uid="{C71429A0-5D19-4948-86F4-04446E6F646B}"/>
    <cellStyle name="Normal 9 2 2 2 2 2 2 2" xfId="5495" xr:uid="{1FA12D98-4330-4338-8F82-E42441799C9F}"/>
    <cellStyle name="Normal 9 2 2 2 2 2 3" xfId="3165" xr:uid="{28E5EC4E-5B17-43A1-8942-EF0F61E38C93}"/>
    <cellStyle name="Normal 9 2 2 2 2 2 3 2" xfId="6660" xr:uid="{A230491F-D736-421E-B5D4-D0F61B4D56C7}"/>
    <cellStyle name="Normal 9 2 2 2 2 2 4" xfId="4330" xr:uid="{F9484E62-E4CD-4DEC-8652-CA76D61C8106}"/>
    <cellStyle name="Normal 9 2 2 2 2 3" xfId="1417" xr:uid="{BB02092A-4C3C-42E0-9CA2-A376B57D18A3}"/>
    <cellStyle name="Normal 9 2 2 2 2 3 2" xfId="4912" xr:uid="{DB29EEDD-BA0D-41E6-947A-DE778F2C3789}"/>
    <cellStyle name="Normal 9 2 2 2 2 4" xfId="2582" xr:uid="{6451FD74-9422-4AE5-AB1C-E50C13ABB977}"/>
    <cellStyle name="Normal 9 2 2 2 2 4 2" xfId="6077" xr:uid="{23B9C1B8-B516-4C5C-A756-02DD0B8DC513}"/>
    <cellStyle name="Normal 9 2 2 2 2 5" xfId="3747" xr:uid="{0FDAC92E-B498-4F30-BEDF-54019D11B599}"/>
    <cellStyle name="Normal 9 2 2 2 3" xfId="392" xr:uid="{626C8219-DFE3-49EB-B56E-3B34312E669C}"/>
    <cellStyle name="Normal 9 2 2 2 3 2" xfId="979" xr:uid="{24565460-031B-480F-94F3-170942E59BA6}"/>
    <cellStyle name="Normal 9 2 2 2 3 2 2" xfId="2144" xr:uid="{9AABC20B-1F55-446F-89DD-49CA58E203B3}"/>
    <cellStyle name="Normal 9 2 2 2 3 2 2 2" xfId="5639" xr:uid="{A7E701BB-B9A2-4129-B91E-E73515992A13}"/>
    <cellStyle name="Normal 9 2 2 2 3 2 3" xfId="3309" xr:uid="{66709CB1-5CC5-427B-BA66-7D49D0B36773}"/>
    <cellStyle name="Normal 9 2 2 2 3 2 3 2" xfId="6804" xr:uid="{020FD026-F660-4312-8713-5DDB01A23EF9}"/>
    <cellStyle name="Normal 9 2 2 2 3 2 4" xfId="4474" xr:uid="{9779BF03-1169-434C-8D42-B4A01328AAC7}"/>
    <cellStyle name="Normal 9 2 2 2 3 3" xfId="1561" xr:uid="{47C6703E-67A3-414B-8B44-C41E2432D402}"/>
    <cellStyle name="Normal 9 2 2 2 3 3 2" xfId="5056" xr:uid="{2377E788-B713-4D02-B375-EADC6FB68393}"/>
    <cellStyle name="Normal 9 2 2 2 3 4" xfId="2726" xr:uid="{5C29B5CC-43C4-4242-96A3-64EA2DD0BAFD}"/>
    <cellStyle name="Normal 9 2 2 2 3 4 2" xfId="6221" xr:uid="{0307D9AE-2FBE-49F5-87B1-63D3587532DA}"/>
    <cellStyle name="Normal 9 2 2 2 3 5" xfId="3891" xr:uid="{1D473B47-A47B-4802-AC47-32D9B6FFEFEE}"/>
    <cellStyle name="Normal 9 2 2 2 4" xfId="536" xr:uid="{22A078FE-FCD1-4F3E-98BC-F0DA79D67934}"/>
    <cellStyle name="Normal 9 2 2 2 4 2" xfId="1123" xr:uid="{C2268EE1-F377-431B-A442-369B77DE5A25}"/>
    <cellStyle name="Normal 9 2 2 2 4 2 2" xfId="2288" xr:uid="{523F229D-0300-4FCC-849D-C7E2E4C2B307}"/>
    <cellStyle name="Normal 9 2 2 2 4 2 2 2" xfId="5783" xr:uid="{03504F87-45A2-4E04-AB33-0A417C66076E}"/>
    <cellStyle name="Normal 9 2 2 2 4 2 3" xfId="3453" xr:uid="{23BDB1B9-1A4F-431E-9C2B-82F4D305DEF3}"/>
    <cellStyle name="Normal 9 2 2 2 4 2 3 2" xfId="6948" xr:uid="{80AF6F62-5E40-437B-9F67-F3C53714A85C}"/>
    <cellStyle name="Normal 9 2 2 2 4 2 4" xfId="4618" xr:uid="{2DA1B6BB-8247-4771-A5E6-A5A27EC303B9}"/>
    <cellStyle name="Normal 9 2 2 2 4 3" xfId="1705" xr:uid="{3F4844EE-4181-4A9A-832D-F61F2BF5FCA7}"/>
    <cellStyle name="Normal 9 2 2 2 4 3 2" xfId="5200" xr:uid="{B4646B57-71EB-4CE5-AA4E-9DF990673B73}"/>
    <cellStyle name="Normal 9 2 2 2 4 4" xfId="2870" xr:uid="{54FC42B7-A653-43F4-9C75-3A8BDB4EE112}"/>
    <cellStyle name="Normal 9 2 2 2 4 4 2" xfId="6365" xr:uid="{4118C30F-F050-49D0-B48D-A9B526FDE81D}"/>
    <cellStyle name="Normal 9 2 2 2 4 5" xfId="4035" xr:uid="{6D1D11A4-026F-4A9F-A807-4DF75290E02F}"/>
    <cellStyle name="Normal 9 2 2 2 5" xfId="691" xr:uid="{C422F0B1-66E2-4B0C-ACB9-C95A8D74A5BD}"/>
    <cellStyle name="Normal 9 2 2 2 5 2" xfId="1856" xr:uid="{EC6BDBDA-18CD-46A5-B935-32A034CF71FD}"/>
    <cellStyle name="Normal 9 2 2 2 5 2 2" xfId="5351" xr:uid="{C913CED9-C28D-4AF5-97E0-273B00FF8024}"/>
    <cellStyle name="Normal 9 2 2 2 5 3" xfId="3021" xr:uid="{7FB3ADA2-A280-4055-8C51-370DE895E055}"/>
    <cellStyle name="Normal 9 2 2 2 5 3 2" xfId="6516" xr:uid="{B1F4DA16-DEFB-4370-8BBB-166B6D4F0422}"/>
    <cellStyle name="Normal 9 2 2 2 5 4" xfId="4186" xr:uid="{7234984B-96F7-4A52-A308-4A72BBAF9B85}"/>
    <cellStyle name="Normal 9 2 2 2 6" xfId="1273" xr:uid="{789956D3-84B6-40E1-857C-B8D6FD7C3D72}"/>
    <cellStyle name="Normal 9 2 2 2 6 2" xfId="4768" xr:uid="{AB85A400-F262-4D1A-B5A6-3C4EA2E235D4}"/>
    <cellStyle name="Normal 9 2 2 2 7" xfId="2438" xr:uid="{FF70F321-6175-4AD6-9182-3DD239F56BA8}"/>
    <cellStyle name="Normal 9 2 2 2 7 2" xfId="5933" xr:uid="{FF4DA248-EE4E-4F5D-A9C9-3E28C325ACCE}"/>
    <cellStyle name="Normal 9 2 2 2 8" xfId="3603" xr:uid="{1D70A1C3-1D94-4456-A6E8-7909EBEE18F3}"/>
    <cellStyle name="Normal 9 2 2 3" xfId="152" xr:uid="{5744C0BC-EB99-4F1F-80E6-17698D50B444}"/>
    <cellStyle name="Normal 9 2 2 3 2" xfId="296" xr:uid="{E4AC7103-3FB6-48B5-B9BB-B424D7428B08}"/>
    <cellStyle name="Normal 9 2 2 3 2 2" xfId="883" xr:uid="{1B6792B5-BD4A-4A54-A2E9-09766B5278F4}"/>
    <cellStyle name="Normal 9 2 2 3 2 2 2" xfId="2048" xr:uid="{92B21587-E744-404F-991D-36F46FC36E5A}"/>
    <cellStyle name="Normal 9 2 2 3 2 2 2 2" xfId="5543" xr:uid="{8708D0D9-E945-4849-95E4-FFDFCF14A0E2}"/>
    <cellStyle name="Normal 9 2 2 3 2 2 3" xfId="3213" xr:uid="{CC14F9FA-A83D-4130-9623-572427371B7E}"/>
    <cellStyle name="Normal 9 2 2 3 2 2 3 2" xfId="6708" xr:uid="{34E1134B-9BD1-4B3D-B0E6-DCEF84C5C505}"/>
    <cellStyle name="Normal 9 2 2 3 2 2 4" xfId="4378" xr:uid="{D3477596-099D-4084-9356-C0FCFCDD33E7}"/>
    <cellStyle name="Normal 9 2 2 3 2 3" xfId="1465" xr:uid="{28234355-A905-4CD6-B2F7-78A327695DBB}"/>
    <cellStyle name="Normal 9 2 2 3 2 3 2" xfId="4960" xr:uid="{6BAADD6B-B05F-437A-8EDF-3F341537FB8B}"/>
    <cellStyle name="Normal 9 2 2 3 2 4" xfId="2630" xr:uid="{5081731F-0918-46D9-A116-33A875CA07A4}"/>
    <cellStyle name="Normal 9 2 2 3 2 4 2" xfId="6125" xr:uid="{B901158F-E1AC-4CF8-9AF3-38F745790B40}"/>
    <cellStyle name="Normal 9 2 2 3 2 5" xfId="3795" xr:uid="{B1EC4374-BA25-4AC4-8C85-4120C8B0090E}"/>
    <cellStyle name="Normal 9 2 2 3 3" xfId="440" xr:uid="{FFE06C02-C689-4470-9FEB-55971DBF533D}"/>
    <cellStyle name="Normal 9 2 2 3 3 2" xfId="1027" xr:uid="{B4B1D9A4-6876-406A-8B7A-FF9F8D26C016}"/>
    <cellStyle name="Normal 9 2 2 3 3 2 2" xfId="2192" xr:uid="{DDBDD769-119C-4574-9696-9C22EA2BEDA8}"/>
    <cellStyle name="Normal 9 2 2 3 3 2 2 2" xfId="5687" xr:uid="{CDB88626-1127-46CD-B0CD-81EB6CCD6D28}"/>
    <cellStyle name="Normal 9 2 2 3 3 2 3" xfId="3357" xr:uid="{3F0697F6-B665-45EF-A108-075372F3B1F2}"/>
    <cellStyle name="Normal 9 2 2 3 3 2 3 2" xfId="6852" xr:uid="{3B85AD6E-534C-4163-8D51-B0008B9CB556}"/>
    <cellStyle name="Normal 9 2 2 3 3 2 4" xfId="4522" xr:uid="{B26B0994-7972-4C68-A05F-95613DA44CC0}"/>
    <cellStyle name="Normal 9 2 2 3 3 3" xfId="1609" xr:uid="{5765BBD5-9A4D-4761-8F70-AA345C6A34E8}"/>
    <cellStyle name="Normal 9 2 2 3 3 3 2" xfId="5104" xr:uid="{1EAFB6D1-B1A8-4BEF-BACA-4E9FBD28F1E7}"/>
    <cellStyle name="Normal 9 2 2 3 3 4" xfId="2774" xr:uid="{6FF8FDB3-DCCB-46BC-A492-4274F7E7FB3B}"/>
    <cellStyle name="Normal 9 2 2 3 3 4 2" xfId="6269" xr:uid="{833D7871-5279-437F-BB99-ED154EF4B3F2}"/>
    <cellStyle name="Normal 9 2 2 3 3 5" xfId="3939" xr:uid="{D509414C-19E0-40B4-95CA-18D098B8454D}"/>
    <cellStyle name="Normal 9 2 2 3 4" xfId="584" xr:uid="{8B9D4E61-45DC-441F-A48F-33842174683B}"/>
    <cellStyle name="Normal 9 2 2 3 4 2" xfId="1171" xr:uid="{2A27C61E-1DC9-4815-9B28-3733FA33D0CC}"/>
    <cellStyle name="Normal 9 2 2 3 4 2 2" xfId="2336" xr:uid="{AADDF2A7-787A-42CE-A24F-1BD2A5AAE050}"/>
    <cellStyle name="Normal 9 2 2 3 4 2 2 2" xfId="5831" xr:uid="{4B816629-0354-4833-AAD0-4CA07346C878}"/>
    <cellStyle name="Normal 9 2 2 3 4 2 3" xfId="3501" xr:uid="{2489E609-4BC6-4441-9AF4-9B3F22625553}"/>
    <cellStyle name="Normal 9 2 2 3 4 2 3 2" xfId="6996" xr:uid="{01158B2B-A39E-4DA3-B975-9ABF36F260AE}"/>
    <cellStyle name="Normal 9 2 2 3 4 2 4" xfId="4666" xr:uid="{2E2E92DA-6C8A-49D7-9F3D-FE1C496D1CD0}"/>
    <cellStyle name="Normal 9 2 2 3 4 3" xfId="1753" xr:uid="{025C434B-59EA-4B96-B269-EF7DA94F5A47}"/>
    <cellStyle name="Normal 9 2 2 3 4 3 2" xfId="5248" xr:uid="{4DE72212-6423-4265-906E-5DA52ED63886}"/>
    <cellStyle name="Normal 9 2 2 3 4 4" xfId="2918" xr:uid="{1A245EEA-0EAD-4F32-A59F-A46760141118}"/>
    <cellStyle name="Normal 9 2 2 3 4 4 2" xfId="6413" xr:uid="{E7783620-2D86-45DA-97F4-D1C7FC0676D3}"/>
    <cellStyle name="Normal 9 2 2 3 4 5" xfId="4083" xr:uid="{D09077C1-CA9E-4A4D-93BC-6FF488813DAC}"/>
    <cellStyle name="Normal 9 2 2 3 5" xfId="739" xr:uid="{5AEE1561-76F3-4059-BB80-830B64199CD4}"/>
    <cellStyle name="Normal 9 2 2 3 5 2" xfId="1904" xr:uid="{20A0889D-7571-417A-901D-AF2B1BD7D260}"/>
    <cellStyle name="Normal 9 2 2 3 5 2 2" xfId="5399" xr:uid="{9483CA73-DE9B-41C8-AB20-8C8C1E1124D1}"/>
    <cellStyle name="Normal 9 2 2 3 5 3" xfId="3069" xr:uid="{C6AE855F-CF90-4B9C-97A3-E75B903D8285}"/>
    <cellStyle name="Normal 9 2 2 3 5 3 2" xfId="6564" xr:uid="{99B7A0EA-0CA3-4F59-B2CE-38458C730AB9}"/>
    <cellStyle name="Normal 9 2 2 3 5 4" xfId="4234" xr:uid="{A1E927E8-7137-4D42-B955-93A7C839D3F5}"/>
    <cellStyle name="Normal 9 2 2 3 6" xfId="1321" xr:uid="{0C240012-4648-4C57-9369-B90682DF2F2F}"/>
    <cellStyle name="Normal 9 2 2 3 6 2" xfId="4816" xr:uid="{44DF9A62-4139-4734-A104-6F87803A891B}"/>
    <cellStyle name="Normal 9 2 2 3 7" xfId="2486" xr:uid="{95B8859E-37C4-4C7C-8910-3EFCF99D3844}"/>
    <cellStyle name="Normal 9 2 2 3 7 2" xfId="5981" xr:uid="{AD42D2F5-598A-4F27-9A14-31F9159AD816}"/>
    <cellStyle name="Normal 9 2 2 3 8" xfId="3651" xr:uid="{0A07F6E6-3884-4A77-900F-CD925DC31F47}"/>
    <cellStyle name="Normal 9 2 2 4" xfId="200" xr:uid="{4C356976-FB21-485E-BB1F-6CA757430A30}"/>
    <cellStyle name="Normal 9 2 2 4 2" xfId="787" xr:uid="{5C1BCBA7-5B57-4CC8-9BF9-509163A1C352}"/>
    <cellStyle name="Normal 9 2 2 4 2 2" xfId="1952" xr:uid="{2FA3A493-832D-4BBC-BB38-3060B082624F}"/>
    <cellStyle name="Normal 9 2 2 4 2 2 2" xfId="5447" xr:uid="{6CBF4DF5-B19B-4C8F-AEA2-EEA925954835}"/>
    <cellStyle name="Normal 9 2 2 4 2 3" xfId="3117" xr:uid="{6BA7D4EF-2437-4479-9ED2-0172EA1A0219}"/>
    <cellStyle name="Normal 9 2 2 4 2 3 2" xfId="6612" xr:uid="{270B261E-D851-4528-9C9D-3A7EB280D97D}"/>
    <cellStyle name="Normal 9 2 2 4 2 4" xfId="4282" xr:uid="{FB7009B6-C485-4172-B1D7-AB3060D6BA1E}"/>
    <cellStyle name="Normal 9 2 2 4 3" xfId="1369" xr:uid="{A239A6F1-BFA2-4C0E-A41A-6826ADE52E9E}"/>
    <cellStyle name="Normal 9 2 2 4 3 2" xfId="4864" xr:uid="{7E133CF6-C19B-43BD-8555-1564FC270E8A}"/>
    <cellStyle name="Normal 9 2 2 4 4" xfId="2534" xr:uid="{D7EE7634-2975-4C8F-931B-9B4B0367C36F}"/>
    <cellStyle name="Normal 9 2 2 4 4 2" xfId="6029" xr:uid="{8C97E4F4-E6EC-435A-8DFE-477DDD3FC432}"/>
    <cellStyle name="Normal 9 2 2 4 5" xfId="3699" xr:uid="{D498A9A5-ACCF-4502-A057-6A85232CD63A}"/>
    <cellStyle name="Normal 9 2 2 5" xfId="344" xr:uid="{7C4EFBC2-B3BE-4EF5-A880-4170D4F2BF95}"/>
    <cellStyle name="Normal 9 2 2 5 2" xfId="931" xr:uid="{82675229-FBD1-4A42-BC6F-42D777391093}"/>
    <cellStyle name="Normal 9 2 2 5 2 2" xfId="2096" xr:uid="{59B7CE33-58F0-4163-8DB9-BC4701A3B1AB}"/>
    <cellStyle name="Normal 9 2 2 5 2 2 2" xfId="5591" xr:uid="{D84BE302-E99A-4109-BC34-96FA7B4E68CB}"/>
    <cellStyle name="Normal 9 2 2 5 2 3" xfId="3261" xr:uid="{39D10C21-94D5-4BDE-8317-583BEEFEF813}"/>
    <cellStyle name="Normal 9 2 2 5 2 3 2" xfId="6756" xr:uid="{8C06746E-8CD8-4E70-8520-3DE4447FAAEF}"/>
    <cellStyle name="Normal 9 2 2 5 2 4" xfId="4426" xr:uid="{703065A0-611B-4A3B-A6A7-1F0146E6D9F1}"/>
    <cellStyle name="Normal 9 2 2 5 3" xfId="1513" xr:uid="{C72D23BF-E00F-4BE2-A1FC-BA16C10BF323}"/>
    <cellStyle name="Normal 9 2 2 5 3 2" xfId="5008" xr:uid="{A60C5442-C13A-434B-85E7-CEDD851191D5}"/>
    <cellStyle name="Normal 9 2 2 5 4" xfId="2678" xr:uid="{B10710E8-CFFF-47DB-AD0E-407BDE4B2ACF}"/>
    <cellStyle name="Normal 9 2 2 5 4 2" xfId="6173" xr:uid="{52942714-2864-43CE-926A-28A2478AF483}"/>
    <cellStyle name="Normal 9 2 2 5 5" xfId="3843" xr:uid="{0B4015A7-2C09-4D07-93BA-FB55F5DD0AB3}"/>
    <cellStyle name="Normal 9 2 2 6" xfId="488" xr:uid="{8AE2C202-DF8F-4731-8E59-3AEE539B426C}"/>
    <cellStyle name="Normal 9 2 2 6 2" xfId="1075" xr:uid="{66D3707C-596C-4C0F-8A01-1A4661877A0C}"/>
    <cellStyle name="Normal 9 2 2 6 2 2" xfId="2240" xr:uid="{A2C403EB-7062-4D8C-8DAC-95157864DB1C}"/>
    <cellStyle name="Normal 9 2 2 6 2 2 2" xfId="5735" xr:uid="{5711BF91-0F20-4FA5-A63D-D80526C7B5CF}"/>
    <cellStyle name="Normal 9 2 2 6 2 3" xfId="3405" xr:uid="{17FC6515-A5A2-4262-8183-0289158740DE}"/>
    <cellStyle name="Normal 9 2 2 6 2 3 2" xfId="6900" xr:uid="{452EBBE7-F866-47C3-8E5E-1057DDF0F230}"/>
    <cellStyle name="Normal 9 2 2 6 2 4" xfId="4570" xr:uid="{017A0AED-70A2-41D6-BDE7-8CAEA6306926}"/>
    <cellStyle name="Normal 9 2 2 6 3" xfId="1657" xr:uid="{F8D20AF2-93CA-4AB2-9A17-A85EAD1E88AB}"/>
    <cellStyle name="Normal 9 2 2 6 3 2" xfId="5152" xr:uid="{F9A1FA51-EBC0-415D-AB23-59FE9438C525}"/>
    <cellStyle name="Normal 9 2 2 6 4" xfId="2822" xr:uid="{6FAB007E-8DD1-4619-A970-43ADF8EAD3D1}"/>
    <cellStyle name="Normal 9 2 2 6 4 2" xfId="6317" xr:uid="{556671F4-AF33-493E-9886-B37585E5C165}"/>
    <cellStyle name="Normal 9 2 2 6 5" xfId="3987" xr:uid="{12D339AC-5098-4806-AA03-883775354297}"/>
    <cellStyle name="Normal 9 2 2 7" xfId="643" xr:uid="{801A6347-49A8-4D6C-B547-2BB78C5A6E65}"/>
    <cellStyle name="Normal 9 2 2 7 2" xfId="1808" xr:uid="{4BEB1A2F-97C2-4B72-BC01-957FA5944780}"/>
    <cellStyle name="Normal 9 2 2 7 2 2" xfId="5303" xr:uid="{D7E613EB-F664-4BEE-B8E0-D5F7A137965F}"/>
    <cellStyle name="Normal 9 2 2 7 3" xfId="2973" xr:uid="{CC43F255-3D48-4F4F-ADE5-A84B93AB7791}"/>
    <cellStyle name="Normal 9 2 2 7 3 2" xfId="6468" xr:uid="{1D96E3C9-7021-4518-BA08-530BC133E18B}"/>
    <cellStyle name="Normal 9 2 2 7 4" xfId="4138" xr:uid="{46EDA096-C682-44B1-B4A4-14B471F71F67}"/>
    <cellStyle name="Normal 9 2 2 8" xfId="1225" xr:uid="{459F2BAB-D977-4D64-A1B6-490786502089}"/>
    <cellStyle name="Normal 9 2 2 8 2" xfId="4720" xr:uid="{78BDCF7E-DBCB-4157-837E-E3C435C21308}"/>
    <cellStyle name="Normal 9 2 2 9" xfId="2390" xr:uid="{DFC194F9-61A5-44F4-BA5C-3337449F55A2}"/>
    <cellStyle name="Normal 9 2 2 9 2" xfId="5885" xr:uid="{FA8F0CA1-6D7C-40BB-99EA-B170834EE231}"/>
    <cellStyle name="Normal 9 2 3" xfId="80" xr:uid="{34587E04-1733-4CE6-A8C9-93A3B6ECD690}"/>
    <cellStyle name="Normal 9 2 3 2" xfId="224" xr:uid="{3FAD391E-04EF-4C65-B9E7-B34F3A5616EA}"/>
    <cellStyle name="Normal 9 2 3 2 2" xfId="811" xr:uid="{72326AE1-EBAF-4682-A228-42A317A409A0}"/>
    <cellStyle name="Normal 9 2 3 2 2 2" xfId="1976" xr:uid="{65172363-E6E0-4877-AE7B-689E9A69160B}"/>
    <cellStyle name="Normal 9 2 3 2 2 2 2" xfId="5471" xr:uid="{FD54DE8D-2FDF-4B95-93B2-61E84DC2B107}"/>
    <cellStyle name="Normal 9 2 3 2 2 3" xfId="3141" xr:uid="{353EAE31-4093-4186-9E23-8558D9A6C53A}"/>
    <cellStyle name="Normal 9 2 3 2 2 3 2" xfId="6636" xr:uid="{7C692FA1-8B41-447B-8E97-B83121954916}"/>
    <cellStyle name="Normal 9 2 3 2 2 4" xfId="4306" xr:uid="{65F3A4FE-5525-4BF8-BFB7-F8F71013F2BE}"/>
    <cellStyle name="Normal 9 2 3 2 3" xfId="1393" xr:uid="{F2A436E8-20AB-46C0-BDC3-556BE5EBDE37}"/>
    <cellStyle name="Normal 9 2 3 2 3 2" xfId="4888" xr:uid="{35D0D29C-DCC6-45C1-BD8A-0A7E0A42DE90}"/>
    <cellStyle name="Normal 9 2 3 2 4" xfId="2558" xr:uid="{045945FB-1A48-4836-9C60-6B698FC0DA03}"/>
    <cellStyle name="Normal 9 2 3 2 4 2" xfId="6053" xr:uid="{3B9FEE74-830D-4964-BF4E-D9F229EF037F}"/>
    <cellStyle name="Normal 9 2 3 2 5" xfId="3723" xr:uid="{20566AE5-9CBE-4578-95D1-85383EA89B46}"/>
    <cellStyle name="Normal 9 2 3 3" xfId="368" xr:uid="{2100B471-A85A-4C23-B77C-9E379D18D983}"/>
    <cellStyle name="Normal 9 2 3 3 2" xfId="955" xr:uid="{2C21360B-25CD-4709-92BD-F6916B222B2B}"/>
    <cellStyle name="Normal 9 2 3 3 2 2" xfId="2120" xr:uid="{22F1213E-176A-48DA-87F3-81B5EE50823B}"/>
    <cellStyle name="Normal 9 2 3 3 2 2 2" xfId="5615" xr:uid="{4391FD21-AFCA-4BFA-83B2-8E74EB944340}"/>
    <cellStyle name="Normal 9 2 3 3 2 3" xfId="3285" xr:uid="{B386CB48-52A8-4D77-9284-44937BA188AC}"/>
    <cellStyle name="Normal 9 2 3 3 2 3 2" xfId="6780" xr:uid="{7CCE6E82-5DA6-4C6D-B591-83110CF59672}"/>
    <cellStyle name="Normal 9 2 3 3 2 4" xfId="4450" xr:uid="{EDC55B79-AAEA-4BFC-8659-41FAC9D9A1D6}"/>
    <cellStyle name="Normal 9 2 3 3 3" xfId="1537" xr:uid="{843C970A-6F44-4F8C-A603-798387609E47}"/>
    <cellStyle name="Normal 9 2 3 3 3 2" xfId="5032" xr:uid="{6D622A14-DE86-4E7A-82DC-BD9D9652E301}"/>
    <cellStyle name="Normal 9 2 3 3 4" xfId="2702" xr:uid="{78F8973F-3824-481E-B2BE-9532006AF7E8}"/>
    <cellStyle name="Normal 9 2 3 3 4 2" xfId="6197" xr:uid="{EA0FDECE-F8EB-4853-AC10-258931219D56}"/>
    <cellStyle name="Normal 9 2 3 3 5" xfId="3867" xr:uid="{A5A56AAE-BA31-4D62-9616-F19369C419B4}"/>
    <cellStyle name="Normal 9 2 3 4" xfId="512" xr:uid="{847BB5B8-68B9-4B94-A337-EB4E19C4A6C1}"/>
    <cellStyle name="Normal 9 2 3 4 2" xfId="1099" xr:uid="{6A1DBEC3-3F8A-4EF2-A873-3D68D239AA20}"/>
    <cellStyle name="Normal 9 2 3 4 2 2" xfId="2264" xr:uid="{80939A84-38FA-442B-9A55-DF7B1B2AAD6F}"/>
    <cellStyle name="Normal 9 2 3 4 2 2 2" xfId="5759" xr:uid="{3C16D601-DA4F-409C-8CFE-82F23E06AF39}"/>
    <cellStyle name="Normal 9 2 3 4 2 3" xfId="3429" xr:uid="{51957F84-9117-4900-AC58-988096A63D68}"/>
    <cellStyle name="Normal 9 2 3 4 2 3 2" xfId="6924" xr:uid="{6EBDB116-1635-44DB-89AF-B98E0224BE91}"/>
    <cellStyle name="Normal 9 2 3 4 2 4" xfId="4594" xr:uid="{768A80C9-8229-4CE6-A569-F341B77B0FAC}"/>
    <cellStyle name="Normal 9 2 3 4 3" xfId="1681" xr:uid="{B576983F-231A-4394-8212-8C80BDEB00FF}"/>
    <cellStyle name="Normal 9 2 3 4 3 2" xfId="5176" xr:uid="{C8D8766D-9A53-48F1-BC3E-5CD162CF25CF}"/>
    <cellStyle name="Normal 9 2 3 4 4" xfId="2846" xr:uid="{E1B1B99C-A187-475A-B090-A213A41141A4}"/>
    <cellStyle name="Normal 9 2 3 4 4 2" xfId="6341" xr:uid="{CD742E62-0459-4C41-8A45-9B20DD7DBE5A}"/>
    <cellStyle name="Normal 9 2 3 4 5" xfId="4011" xr:uid="{5CC690BB-C002-4F73-8885-6612B429C17A}"/>
    <cellStyle name="Normal 9 2 3 5" xfId="667" xr:uid="{5616D4E3-4F80-4930-987F-B192AD68FE90}"/>
    <cellStyle name="Normal 9 2 3 5 2" xfId="1832" xr:uid="{136E43C4-9961-4840-853E-1A5C87F95F4F}"/>
    <cellStyle name="Normal 9 2 3 5 2 2" xfId="5327" xr:uid="{18138525-668B-41BE-89EF-4583B466BA29}"/>
    <cellStyle name="Normal 9 2 3 5 3" xfId="2997" xr:uid="{E5BF9187-C922-4876-A890-A9496B72B218}"/>
    <cellStyle name="Normal 9 2 3 5 3 2" xfId="6492" xr:uid="{2B7417CF-0F49-48B2-A69B-DE156DC95862}"/>
    <cellStyle name="Normal 9 2 3 5 4" xfId="4162" xr:uid="{4F9D5512-9DB2-4651-914D-25F1FAF2982B}"/>
    <cellStyle name="Normal 9 2 3 6" xfId="1249" xr:uid="{B1372510-8F22-40A1-BD6D-6B5F0B896A46}"/>
    <cellStyle name="Normal 9 2 3 6 2" xfId="4744" xr:uid="{D235792C-6099-48DB-8BAF-BF4CB19AA117}"/>
    <cellStyle name="Normal 9 2 3 7" xfId="2414" xr:uid="{4F0D7501-4AEC-4CC7-8B93-8BCA1FD8DC63}"/>
    <cellStyle name="Normal 9 2 3 7 2" xfId="5909" xr:uid="{4B99254D-BD02-4BA3-9E34-FE42DA1A1432}"/>
    <cellStyle name="Normal 9 2 3 8" xfId="3579" xr:uid="{7E7807A8-3B45-4205-A957-522B422F0BAE}"/>
    <cellStyle name="Normal 9 2 4" xfId="128" xr:uid="{FDFCAE7F-4A32-4B6A-AC16-6D1AA3E484C4}"/>
    <cellStyle name="Normal 9 2 4 2" xfId="272" xr:uid="{56132928-C283-4E8F-9605-53CCD452E1E5}"/>
    <cellStyle name="Normal 9 2 4 2 2" xfId="859" xr:uid="{A7E8ED75-1C71-4C1F-94C3-084F239F8D78}"/>
    <cellStyle name="Normal 9 2 4 2 2 2" xfId="2024" xr:uid="{56107053-930C-4DCD-8F39-433B74D9EB93}"/>
    <cellStyle name="Normal 9 2 4 2 2 2 2" xfId="5519" xr:uid="{E6EBBE17-0F82-4B88-9525-A5790E831D1F}"/>
    <cellStyle name="Normal 9 2 4 2 2 3" xfId="3189" xr:uid="{E57B933E-C2CC-4766-A293-7C195686C11A}"/>
    <cellStyle name="Normal 9 2 4 2 2 3 2" xfId="6684" xr:uid="{97058967-2C4A-435C-B80F-2CDEBD91E3FE}"/>
    <cellStyle name="Normal 9 2 4 2 2 4" xfId="4354" xr:uid="{3B617140-FDAD-49D7-AE47-0D7035B6B879}"/>
    <cellStyle name="Normal 9 2 4 2 3" xfId="1441" xr:uid="{D4E69592-F59C-4238-9FA5-EE9ECCEDFED9}"/>
    <cellStyle name="Normal 9 2 4 2 3 2" xfId="4936" xr:uid="{E7CD09B1-800F-4790-95F1-CF0DEDA6544B}"/>
    <cellStyle name="Normal 9 2 4 2 4" xfId="2606" xr:uid="{769D8060-91C3-488F-9FB9-E3C8653FFFEF}"/>
    <cellStyle name="Normal 9 2 4 2 4 2" xfId="6101" xr:uid="{9BF9C515-2579-4A6A-98C3-C72217774187}"/>
    <cellStyle name="Normal 9 2 4 2 5" xfId="3771" xr:uid="{2D25EF0D-C81F-4CD0-9437-D8BC3E3DEF2A}"/>
    <cellStyle name="Normal 9 2 4 3" xfId="416" xr:uid="{BD2DD0AC-8F39-4E4C-87D4-3942434B1B1F}"/>
    <cellStyle name="Normal 9 2 4 3 2" xfId="1003" xr:uid="{EAF30425-0855-4FA2-9438-B3AFC7324BDE}"/>
    <cellStyle name="Normal 9 2 4 3 2 2" xfId="2168" xr:uid="{327A28E2-B6C0-4EE9-AE53-468B833F854C}"/>
    <cellStyle name="Normal 9 2 4 3 2 2 2" xfId="5663" xr:uid="{D915AEA3-DA9E-48B0-827A-FB5B6589A866}"/>
    <cellStyle name="Normal 9 2 4 3 2 3" xfId="3333" xr:uid="{6676CB7E-5100-4207-8008-05D33B5FE515}"/>
    <cellStyle name="Normal 9 2 4 3 2 3 2" xfId="6828" xr:uid="{14F47907-B67E-4DF7-BA26-E0BA2EAD4659}"/>
    <cellStyle name="Normal 9 2 4 3 2 4" xfId="4498" xr:uid="{581788B7-D51C-4CC4-88D5-40A74E49B540}"/>
    <cellStyle name="Normal 9 2 4 3 3" xfId="1585" xr:uid="{2D03534C-BE10-4DCB-BAE8-E96B8462A947}"/>
    <cellStyle name="Normal 9 2 4 3 3 2" xfId="5080" xr:uid="{7DE20532-3C14-4329-8DD9-3363BEBAA761}"/>
    <cellStyle name="Normal 9 2 4 3 4" xfId="2750" xr:uid="{F9E9E32B-24C2-4A82-A8AD-4EAD79CD8359}"/>
    <cellStyle name="Normal 9 2 4 3 4 2" xfId="6245" xr:uid="{1C7A8E38-D4F6-4901-A774-BBD76624AF52}"/>
    <cellStyle name="Normal 9 2 4 3 5" xfId="3915" xr:uid="{11409DE6-F92C-468E-A422-4C9F8882D5CC}"/>
    <cellStyle name="Normal 9 2 4 4" xfId="560" xr:uid="{9FBEFE2A-B53B-4D70-BDCD-C399A8673798}"/>
    <cellStyle name="Normal 9 2 4 4 2" xfId="1147" xr:uid="{F5E6B05B-A8E9-49AA-A7BB-384DC9F45EAC}"/>
    <cellStyle name="Normal 9 2 4 4 2 2" xfId="2312" xr:uid="{BA0C858B-6BAF-4939-8610-041C28A6532D}"/>
    <cellStyle name="Normal 9 2 4 4 2 2 2" xfId="5807" xr:uid="{BAAE2F04-FF8D-4EE0-8F76-504B3638A115}"/>
    <cellStyle name="Normal 9 2 4 4 2 3" xfId="3477" xr:uid="{86872A8B-084E-482B-8B06-E9D42EBC1533}"/>
    <cellStyle name="Normal 9 2 4 4 2 3 2" xfId="6972" xr:uid="{D0C84A5B-4BE2-416F-AF13-98A60231EC27}"/>
    <cellStyle name="Normal 9 2 4 4 2 4" xfId="4642" xr:uid="{296318E0-9E70-42B4-BED6-E7BD4EA2CEEA}"/>
    <cellStyle name="Normal 9 2 4 4 3" xfId="1729" xr:uid="{CD4ABD90-D6F8-4233-8C6C-2917BFB6C33D}"/>
    <cellStyle name="Normal 9 2 4 4 3 2" xfId="5224" xr:uid="{36A2799C-150B-400A-9E2A-639179D78F1E}"/>
    <cellStyle name="Normal 9 2 4 4 4" xfId="2894" xr:uid="{23D48A10-B394-4118-9F30-8D2D26330E04}"/>
    <cellStyle name="Normal 9 2 4 4 4 2" xfId="6389" xr:uid="{1E39D50F-CD9B-4D67-BC9C-ACD6B37F50B2}"/>
    <cellStyle name="Normal 9 2 4 4 5" xfId="4059" xr:uid="{FD790072-F6CF-49A2-A943-E08912EF4CF9}"/>
    <cellStyle name="Normal 9 2 4 5" xfId="715" xr:uid="{0E08A078-D7AF-4634-BFDF-B8A712148B7B}"/>
    <cellStyle name="Normal 9 2 4 5 2" xfId="1880" xr:uid="{E7869FC4-9086-41F5-A42A-8BE8AF99DCE9}"/>
    <cellStyle name="Normal 9 2 4 5 2 2" xfId="5375" xr:uid="{B9855417-2BB2-4D3D-ACEF-32FA72E95C4F}"/>
    <cellStyle name="Normal 9 2 4 5 3" xfId="3045" xr:uid="{242014F8-01AC-4E6B-B05E-A236E80A54FD}"/>
    <cellStyle name="Normal 9 2 4 5 3 2" xfId="6540" xr:uid="{165CCAB9-EB47-47D6-9410-F1878C6DD102}"/>
    <cellStyle name="Normal 9 2 4 5 4" xfId="4210" xr:uid="{0D23314B-D330-4E11-98A0-2E71359B9F4C}"/>
    <cellStyle name="Normal 9 2 4 6" xfId="1297" xr:uid="{4EF9E1A0-5226-4F51-A150-EAD49FBA4C48}"/>
    <cellStyle name="Normal 9 2 4 6 2" xfId="4792" xr:uid="{B710A06A-AB0B-4CD5-B387-D6EA36EEC7CE}"/>
    <cellStyle name="Normal 9 2 4 7" xfId="2462" xr:uid="{D3CC419A-2D86-4F70-9F52-9642F33F622A}"/>
    <cellStyle name="Normal 9 2 4 7 2" xfId="5957" xr:uid="{6A85C92D-FB52-4A4B-853D-B30CDDB1EC35}"/>
    <cellStyle name="Normal 9 2 4 8" xfId="3627" xr:uid="{773C400E-1E6E-44CA-BB01-21324BC21FA7}"/>
    <cellStyle name="Normal 9 2 5" xfId="176" xr:uid="{1BB7CA47-9E05-494E-B627-E3F4D079B31A}"/>
    <cellStyle name="Normal 9 2 5 2" xfId="763" xr:uid="{5DFCC228-EEF4-49A0-90DB-75C689939B62}"/>
    <cellStyle name="Normal 9 2 5 2 2" xfId="1928" xr:uid="{1D63D236-4DEC-4045-9E04-6D8BBE1D4D62}"/>
    <cellStyle name="Normal 9 2 5 2 2 2" xfId="5423" xr:uid="{9D6F82FE-95EC-4570-8545-F7FB2305146A}"/>
    <cellStyle name="Normal 9 2 5 2 3" xfId="3093" xr:uid="{A820FD0E-8F8C-4ED9-9DE4-7158B5F5A1E7}"/>
    <cellStyle name="Normal 9 2 5 2 3 2" xfId="6588" xr:uid="{92A541EF-F85C-4745-9FF8-5C6D73532AEB}"/>
    <cellStyle name="Normal 9 2 5 2 4" xfId="4258" xr:uid="{54C3D81A-6E12-42B8-9961-81FBFA9C2D35}"/>
    <cellStyle name="Normal 9 2 5 3" xfId="1345" xr:uid="{49AC4F2C-6B91-486A-88F2-607630DFBB74}"/>
    <cellStyle name="Normal 9 2 5 3 2" xfId="4840" xr:uid="{A36FD2CC-C6EA-4DB2-AE48-B0262922D69A}"/>
    <cellStyle name="Normal 9 2 5 4" xfId="2510" xr:uid="{7C8501E5-C078-4D40-AE73-589EBE4644E5}"/>
    <cellStyle name="Normal 9 2 5 4 2" xfId="6005" xr:uid="{FC5CE4F5-BDE7-4491-9D41-F001824A251A}"/>
    <cellStyle name="Normal 9 2 5 5" xfId="3675" xr:uid="{5AC28FCA-A6A0-438A-8B13-BFD2065F3BEE}"/>
    <cellStyle name="Normal 9 2 6" xfId="320" xr:uid="{6F660996-24BD-476D-8AE8-ADC0AE13AAC3}"/>
    <cellStyle name="Normal 9 2 6 2" xfId="907" xr:uid="{1C465C99-2DCD-404A-9DBF-7C4315749CDB}"/>
    <cellStyle name="Normal 9 2 6 2 2" xfId="2072" xr:uid="{73CAF137-7311-40EE-B9BA-214B73ADF3CA}"/>
    <cellStyle name="Normal 9 2 6 2 2 2" xfId="5567" xr:uid="{52F1447F-5FBA-40AA-AC75-1B1504F58725}"/>
    <cellStyle name="Normal 9 2 6 2 3" xfId="3237" xr:uid="{12A22D1C-C69B-4768-AFB9-9B7E4E290A14}"/>
    <cellStyle name="Normal 9 2 6 2 3 2" xfId="6732" xr:uid="{BD916F96-1899-4C51-98E4-6CB7208EF6A8}"/>
    <cellStyle name="Normal 9 2 6 2 4" xfId="4402" xr:uid="{D3B3F9E1-13FA-444F-B439-B40177DE1E2B}"/>
    <cellStyle name="Normal 9 2 6 3" xfId="1489" xr:uid="{9DBE0A42-8AC9-48AE-9237-3D3C6170CB5A}"/>
    <cellStyle name="Normal 9 2 6 3 2" xfId="4984" xr:uid="{F49E6DBD-6F7A-44A9-87E0-32C1E5370A2F}"/>
    <cellStyle name="Normal 9 2 6 4" xfId="2654" xr:uid="{B66A5CDD-1530-4496-986A-7BBFEA9F9D06}"/>
    <cellStyle name="Normal 9 2 6 4 2" xfId="6149" xr:uid="{A3C479CB-FAF2-4E30-BADD-D217A0A49C6A}"/>
    <cellStyle name="Normal 9 2 6 5" xfId="3819" xr:uid="{C5AB2F8B-3FCF-4703-8DF7-9A7CFE5709ED}"/>
    <cellStyle name="Normal 9 2 7" xfId="464" xr:uid="{17001FB0-DE9D-4482-90DD-2F421AAD8A4E}"/>
    <cellStyle name="Normal 9 2 7 2" xfId="1051" xr:uid="{D326FEA6-CCFF-4E10-855B-D7CEA40FF35B}"/>
    <cellStyle name="Normal 9 2 7 2 2" xfId="2216" xr:uid="{7660D413-F3CB-416E-B8A7-AA1AFB6F9645}"/>
    <cellStyle name="Normal 9 2 7 2 2 2" xfId="5711" xr:uid="{52B1F908-2E21-4D71-AD21-32186CA2D285}"/>
    <cellStyle name="Normal 9 2 7 2 3" xfId="3381" xr:uid="{55600D97-507D-4A36-9C53-0AB6FCA2DD0D}"/>
    <cellStyle name="Normal 9 2 7 2 3 2" xfId="6876" xr:uid="{7869379A-80DA-457F-B0D5-4D45BA5D7563}"/>
    <cellStyle name="Normal 9 2 7 2 4" xfId="4546" xr:uid="{423C3679-51A2-46E7-9740-998DBA283584}"/>
    <cellStyle name="Normal 9 2 7 3" xfId="1633" xr:uid="{3F304DE4-CCA3-47E6-B3E9-D33F24EFB5DF}"/>
    <cellStyle name="Normal 9 2 7 3 2" xfId="5128" xr:uid="{82261644-4312-4528-BFD7-EB87409F2CB3}"/>
    <cellStyle name="Normal 9 2 7 4" xfId="2798" xr:uid="{544955BA-DE9C-4AC9-87F1-280267EF6A65}"/>
    <cellStyle name="Normal 9 2 7 4 2" xfId="6293" xr:uid="{B4576E6A-687F-4707-A23F-60C83F6F7A4A}"/>
    <cellStyle name="Normal 9 2 7 5" xfId="3963" xr:uid="{847BBAC1-F7BF-4D29-AE12-C92D43430D88}"/>
    <cellStyle name="Normal 9 2 8" xfId="619" xr:uid="{74497E1B-3E23-4608-847C-6BABAB4BF1E6}"/>
    <cellStyle name="Normal 9 2 8 2" xfId="1784" xr:uid="{9B8D1546-D266-4792-8A31-FE1154AC3262}"/>
    <cellStyle name="Normal 9 2 8 2 2" xfId="5279" xr:uid="{AF4EC29C-ED09-453B-B184-E497D8D644C9}"/>
    <cellStyle name="Normal 9 2 8 3" xfId="2949" xr:uid="{99C8B690-5EEE-4870-8DAA-59D39094DC26}"/>
    <cellStyle name="Normal 9 2 8 3 2" xfId="6444" xr:uid="{2FC08F91-C35F-4284-A0BA-20AF5DD306AA}"/>
    <cellStyle name="Normal 9 2 8 4" xfId="4114" xr:uid="{201E77D9-0C21-4519-92FE-D40F6F1E7D6D}"/>
    <cellStyle name="Normal 9 2 9" xfId="1201" xr:uid="{7F6D7238-E6F3-40BB-8594-EBDA893C2503}"/>
    <cellStyle name="Normal 9 2 9 2" xfId="4696" xr:uid="{115E3ED3-E9C9-4A33-BBED-BC8004BF00D0}"/>
    <cellStyle name="Normal 9 3" xfId="44" xr:uid="{00000000-0005-0000-0000-000038000000}"/>
    <cellStyle name="Normal 9 3 10" xfId="3543" xr:uid="{D227766A-9067-4546-8854-27C8D8DFA834}"/>
    <cellStyle name="Normal 9 3 2" xfId="92" xr:uid="{D559BB84-2C7D-47BB-B5F0-6CB2EC8E4966}"/>
    <cellStyle name="Normal 9 3 2 2" xfId="236" xr:uid="{ACFB3618-BF1F-461E-A850-12DF6F7CD26D}"/>
    <cellStyle name="Normal 9 3 2 2 2" xfId="823" xr:uid="{76874246-6461-496D-9785-EB4F48E2C116}"/>
    <cellStyle name="Normal 9 3 2 2 2 2" xfId="1988" xr:uid="{B7F6643C-8B2C-4E9B-864B-2560C964FC27}"/>
    <cellStyle name="Normal 9 3 2 2 2 2 2" xfId="5483" xr:uid="{A1256066-9074-49FB-A6A2-4C72C5394333}"/>
    <cellStyle name="Normal 9 3 2 2 2 3" xfId="3153" xr:uid="{D94914D5-0C37-4723-A0BC-4E5596D1A735}"/>
    <cellStyle name="Normal 9 3 2 2 2 3 2" xfId="6648" xr:uid="{B930F47D-CD54-4B3A-BB69-DBDCDC6AD993}"/>
    <cellStyle name="Normal 9 3 2 2 2 4" xfId="4318" xr:uid="{C8A92578-F2BA-43EE-9906-C750A3FF2BDD}"/>
    <cellStyle name="Normal 9 3 2 2 3" xfId="1405" xr:uid="{537C4C93-1271-4448-8EAA-F34A738DD6E6}"/>
    <cellStyle name="Normal 9 3 2 2 3 2" xfId="4900" xr:uid="{44AEA181-3271-4449-BABA-E979A4526F5B}"/>
    <cellStyle name="Normal 9 3 2 2 4" xfId="2570" xr:uid="{813A5A06-5BD2-440E-BDFE-8CC437B8F33A}"/>
    <cellStyle name="Normal 9 3 2 2 4 2" xfId="6065" xr:uid="{DC411F4C-DAA2-43B5-99F5-12400B61C8B0}"/>
    <cellStyle name="Normal 9 3 2 2 5" xfId="3735" xr:uid="{14939202-5C42-4755-BAE2-50CDCF24C146}"/>
    <cellStyle name="Normal 9 3 2 3" xfId="380" xr:uid="{6ED5D8CE-CE78-4F7A-A17A-CEC3617E560F}"/>
    <cellStyle name="Normal 9 3 2 3 2" xfId="967" xr:uid="{F69E7D9E-A5F9-4F49-8154-6C5B76FF6812}"/>
    <cellStyle name="Normal 9 3 2 3 2 2" xfId="2132" xr:uid="{FE6BBD37-2172-4C45-BE83-2711C00C9EE1}"/>
    <cellStyle name="Normal 9 3 2 3 2 2 2" xfId="5627" xr:uid="{E1BD9DF7-B308-48F1-A85B-619A503485FB}"/>
    <cellStyle name="Normal 9 3 2 3 2 3" xfId="3297" xr:uid="{B3B8D557-0B75-499C-8789-5E6EB821DB1D}"/>
    <cellStyle name="Normal 9 3 2 3 2 3 2" xfId="6792" xr:uid="{1BF8C75B-2D3F-4A9A-A190-E4B1D9154747}"/>
    <cellStyle name="Normal 9 3 2 3 2 4" xfId="4462" xr:uid="{9F676093-1BEC-480A-9A4A-37D4F26194F1}"/>
    <cellStyle name="Normal 9 3 2 3 3" xfId="1549" xr:uid="{691F4D69-86B7-4810-A29C-94036E7CC96B}"/>
    <cellStyle name="Normal 9 3 2 3 3 2" xfId="5044" xr:uid="{C99C86A0-BCD8-4794-A145-FE278CC75389}"/>
    <cellStyle name="Normal 9 3 2 3 4" xfId="2714" xr:uid="{A346EC2E-C384-4EBF-BC26-784BD5BB7FA5}"/>
    <cellStyle name="Normal 9 3 2 3 4 2" xfId="6209" xr:uid="{578A0CAF-B0D8-4BDF-9E42-4C8B105985BF}"/>
    <cellStyle name="Normal 9 3 2 3 5" xfId="3879" xr:uid="{4215D5C3-9E61-4D1F-B1E2-A964E4C73254}"/>
    <cellStyle name="Normal 9 3 2 4" xfId="524" xr:uid="{1CC00090-A206-423E-BD24-551798D62F5A}"/>
    <cellStyle name="Normal 9 3 2 4 2" xfId="1111" xr:uid="{6B0CA6F4-6CC1-4C03-84B0-1B669B0F0B9A}"/>
    <cellStyle name="Normal 9 3 2 4 2 2" xfId="2276" xr:uid="{57EDF68D-18C9-4A99-B651-06C7FD6C079F}"/>
    <cellStyle name="Normal 9 3 2 4 2 2 2" xfId="5771" xr:uid="{77BED65D-3708-46AA-8C05-4FEF1E528E9F}"/>
    <cellStyle name="Normal 9 3 2 4 2 3" xfId="3441" xr:uid="{09B1632A-900C-4AE2-9675-D2528D1C0BA1}"/>
    <cellStyle name="Normal 9 3 2 4 2 3 2" xfId="6936" xr:uid="{8F830508-9DC2-42CE-AD1E-75418199CC90}"/>
    <cellStyle name="Normal 9 3 2 4 2 4" xfId="4606" xr:uid="{7F76BE7F-BC0E-4D0E-B026-2F0DDAAD25E1}"/>
    <cellStyle name="Normal 9 3 2 4 3" xfId="1693" xr:uid="{B6237A66-A0D5-4CB7-A504-6FDDDB2923AF}"/>
    <cellStyle name="Normal 9 3 2 4 3 2" xfId="5188" xr:uid="{BE83E77F-DE3A-4008-A619-64A914624440}"/>
    <cellStyle name="Normal 9 3 2 4 4" xfId="2858" xr:uid="{FD52DC3F-6F6C-487A-BCEC-BE5F14137B5D}"/>
    <cellStyle name="Normal 9 3 2 4 4 2" xfId="6353" xr:uid="{4488C818-3C60-44D9-B736-A086D4E67505}"/>
    <cellStyle name="Normal 9 3 2 4 5" xfId="4023" xr:uid="{0E5A95BF-37F9-410C-B02B-CCC89B568F0D}"/>
    <cellStyle name="Normal 9 3 2 5" xfId="679" xr:uid="{71146F8F-F77B-42C9-BB5D-9827CDF955EE}"/>
    <cellStyle name="Normal 9 3 2 5 2" xfId="1844" xr:uid="{2DBBC4A4-BF7B-4831-9770-DE8D09AE3605}"/>
    <cellStyle name="Normal 9 3 2 5 2 2" xfId="5339" xr:uid="{BB5DC5AF-53A2-4804-8DB1-F152A3C0E106}"/>
    <cellStyle name="Normal 9 3 2 5 3" xfId="3009" xr:uid="{0E4AD4F0-E226-4F5A-A7EE-C00A011510A3}"/>
    <cellStyle name="Normal 9 3 2 5 3 2" xfId="6504" xr:uid="{08A3BFCF-FD36-40B4-B7A6-B3C46B67390B}"/>
    <cellStyle name="Normal 9 3 2 5 4" xfId="4174" xr:uid="{EE5A9C2D-A08F-43F5-AD47-FEB8CF9310EA}"/>
    <cellStyle name="Normal 9 3 2 6" xfId="1261" xr:uid="{3F69B44C-1BE3-48D5-9988-E8B37D86F841}"/>
    <cellStyle name="Normal 9 3 2 6 2" xfId="4756" xr:uid="{C6DA817F-7195-4E27-ABBE-D23A60EE819A}"/>
    <cellStyle name="Normal 9 3 2 7" xfId="2426" xr:uid="{024EB689-E08F-4C57-9B4A-83EDE52F2FF0}"/>
    <cellStyle name="Normal 9 3 2 7 2" xfId="5921" xr:uid="{AC6EE978-13CF-49B4-B3FD-7F975120B295}"/>
    <cellStyle name="Normal 9 3 2 8" xfId="3591" xr:uid="{F277FCC3-1144-4421-8583-786BEC38C7B6}"/>
    <cellStyle name="Normal 9 3 3" xfId="140" xr:uid="{07ACDA5C-F8A0-4DCF-95A1-BF8493AD7056}"/>
    <cellStyle name="Normal 9 3 3 2" xfId="284" xr:uid="{5AEB26DD-060D-4E7A-91D6-247EAB9023F5}"/>
    <cellStyle name="Normal 9 3 3 2 2" xfId="871" xr:uid="{54D0FDE2-3C3F-4314-9840-BC8BEEFC4CDE}"/>
    <cellStyle name="Normal 9 3 3 2 2 2" xfId="2036" xr:uid="{B59528CA-FFFD-47AC-A7B6-C68AFF8B6E66}"/>
    <cellStyle name="Normal 9 3 3 2 2 2 2" xfId="5531" xr:uid="{5E95D6EA-169D-43E4-A962-48A095F87CE7}"/>
    <cellStyle name="Normal 9 3 3 2 2 3" xfId="3201" xr:uid="{4C6EFE74-13D2-4B7A-B8F4-21BEA1A10F85}"/>
    <cellStyle name="Normal 9 3 3 2 2 3 2" xfId="6696" xr:uid="{C2808485-92BB-4D05-8026-C607DE5133F1}"/>
    <cellStyle name="Normal 9 3 3 2 2 4" xfId="4366" xr:uid="{DFB44029-6BD4-4F6E-9704-4D878F91A938}"/>
    <cellStyle name="Normal 9 3 3 2 3" xfId="1453" xr:uid="{0EC334D1-D0E5-4B7F-928C-CF7A1CD3A80C}"/>
    <cellStyle name="Normal 9 3 3 2 3 2" xfId="4948" xr:uid="{A18159BF-102D-4168-91CF-14A13AAD0DB0}"/>
    <cellStyle name="Normal 9 3 3 2 4" xfId="2618" xr:uid="{27A5CB8A-5208-4F1C-9772-7E281E8B0F8A}"/>
    <cellStyle name="Normal 9 3 3 2 4 2" xfId="6113" xr:uid="{136265C9-89CB-4A95-A926-14A1350804CE}"/>
    <cellStyle name="Normal 9 3 3 2 5" xfId="3783" xr:uid="{23267CCC-1B12-4C44-B86C-50F42A85F4E1}"/>
    <cellStyle name="Normal 9 3 3 3" xfId="428" xr:uid="{54C102B4-31FC-4681-A865-C4EFE8A3A18A}"/>
    <cellStyle name="Normal 9 3 3 3 2" xfId="1015" xr:uid="{624A91B8-F345-4702-9A05-05047159C38C}"/>
    <cellStyle name="Normal 9 3 3 3 2 2" xfId="2180" xr:uid="{1F1460CC-B3EC-46DA-9F8A-DFC7DAE6A681}"/>
    <cellStyle name="Normal 9 3 3 3 2 2 2" xfId="5675" xr:uid="{A9526E47-2244-4B7A-8DA0-7DBAAAB33286}"/>
    <cellStyle name="Normal 9 3 3 3 2 3" xfId="3345" xr:uid="{11745408-DC07-4616-8739-57E4C9BA562A}"/>
    <cellStyle name="Normal 9 3 3 3 2 3 2" xfId="6840" xr:uid="{D59B48D8-40CB-4565-B7DA-2479D9CC4C97}"/>
    <cellStyle name="Normal 9 3 3 3 2 4" xfId="4510" xr:uid="{E702B401-F9A9-471B-BBD2-EADC7E18F93E}"/>
    <cellStyle name="Normal 9 3 3 3 3" xfId="1597" xr:uid="{B9C6FAFA-1D71-4FE5-8431-297B851CEB33}"/>
    <cellStyle name="Normal 9 3 3 3 3 2" xfId="5092" xr:uid="{D38F6BE6-35FA-4FE6-A74D-10209E9AB02E}"/>
    <cellStyle name="Normal 9 3 3 3 4" xfId="2762" xr:uid="{8021ADCF-237B-4209-A66C-7155880C9CA5}"/>
    <cellStyle name="Normal 9 3 3 3 4 2" xfId="6257" xr:uid="{89EEC076-2641-4ACA-BA2E-DFD70A74B2EF}"/>
    <cellStyle name="Normal 9 3 3 3 5" xfId="3927" xr:uid="{FA0F4AAA-63AF-4AE5-8B7D-BF5196DEEE7F}"/>
    <cellStyle name="Normal 9 3 3 4" xfId="572" xr:uid="{5AE4DA56-BED5-467F-A1AC-5340BD32D742}"/>
    <cellStyle name="Normal 9 3 3 4 2" xfId="1159" xr:uid="{53DC2254-74A8-49BF-8D57-78A007E1BD2C}"/>
    <cellStyle name="Normal 9 3 3 4 2 2" xfId="2324" xr:uid="{4FDB6E9D-2DB7-4F3C-9CE7-5FD847977068}"/>
    <cellStyle name="Normal 9 3 3 4 2 2 2" xfId="5819" xr:uid="{04C17C91-46AC-4E47-B3FD-ABE4AC590239}"/>
    <cellStyle name="Normal 9 3 3 4 2 3" xfId="3489" xr:uid="{C173A883-B4E8-4B4A-8D9D-78B0D5D5C3A6}"/>
    <cellStyle name="Normal 9 3 3 4 2 3 2" xfId="6984" xr:uid="{143A4451-9D5C-4BB2-AB06-B16D8E4B50E7}"/>
    <cellStyle name="Normal 9 3 3 4 2 4" xfId="4654" xr:uid="{D6CBC912-4D1D-48D0-A7E9-2F04D5D2E2D1}"/>
    <cellStyle name="Normal 9 3 3 4 3" xfId="1741" xr:uid="{B3505F88-BA6A-4402-8EA8-568AA9686BCC}"/>
    <cellStyle name="Normal 9 3 3 4 3 2" xfId="5236" xr:uid="{094248A5-2C42-4A43-ABDB-4483B2AD365F}"/>
    <cellStyle name="Normal 9 3 3 4 4" xfId="2906" xr:uid="{1B4CDE09-7B5C-4763-B0E0-4932865B88B8}"/>
    <cellStyle name="Normal 9 3 3 4 4 2" xfId="6401" xr:uid="{8C2A92DF-B106-4031-BEF5-E4DB0DA4A0BA}"/>
    <cellStyle name="Normal 9 3 3 4 5" xfId="4071" xr:uid="{61CF969D-6D8A-4A68-9CEE-4B04BF97E72A}"/>
    <cellStyle name="Normal 9 3 3 5" xfId="727" xr:uid="{B909E7F4-9555-4D18-BA50-DFF0F0AFBE90}"/>
    <cellStyle name="Normal 9 3 3 5 2" xfId="1892" xr:uid="{1B9348D0-CDCC-4F5F-AEE6-185469C48F65}"/>
    <cellStyle name="Normal 9 3 3 5 2 2" xfId="5387" xr:uid="{3A0D861C-A36F-46A8-90D6-48D53C91DFCD}"/>
    <cellStyle name="Normal 9 3 3 5 3" xfId="3057" xr:uid="{8E3D7DF1-0190-4328-9241-722684936D13}"/>
    <cellStyle name="Normal 9 3 3 5 3 2" xfId="6552" xr:uid="{D841B3DE-8152-4EEC-81C6-42B33890284C}"/>
    <cellStyle name="Normal 9 3 3 5 4" xfId="4222" xr:uid="{D9CFA381-B237-42D1-831C-03787A078D53}"/>
    <cellStyle name="Normal 9 3 3 6" xfId="1309" xr:uid="{C055D4CD-2167-434D-B2DF-5BB7308B780A}"/>
    <cellStyle name="Normal 9 3 3 6 2" xfId="4804" xr:uid="{FC55E9EE-1F33-4F8B-9134-F59991A82FC0}"/>
    <cellStyle name="Normal 9 3 3 7" xfId="2474" xr:uid="{6E6ADFE2-D223-414B-9158-7734912CC086}"/>
    <cellStyle name="Normal 9 3 3 7 2" xfId="5969" xr:uid="{A353F723-4520-4BA7-9C93-3EEDCFA7F797}"/>
    <cellStyle name="Normal 9 3 3 8" xfId="3639" xr:uid="{248F98F3-9388-4146-82A0-D0B1113FE67E}"/>
    <cellStyle name="Normal 9 3 4" xfId="188" xr:uid="{C6CFBCCD-0346-46FD-9844-62286AFF33D3}"/>
    <cellStyle name="Normal 9 3 4 2" xfId="775" xr:uid="{BCAF5264-BAB2-4A37-B40C-FF72A86FC7D8}"/>
    <cellStyle name="Normal 9 3 4 2 2" xfId="1940" xr:uid="{CECAA7FB-A7BA-4252-ADC5-496B6CD144FD}"/>
    <cellStyle name="Normal 9 3 4 2 2 2" xfId="5435" xr:uid="{D42B145C-6FED-4641-BCE5-BEB47847ED2E}"/>
    <cellStyle name="Normal 9 3 4 2 3" xfId="3105" xr:uid="{649E9C1B-CFBA-429A-871B-FEFE5FC623EF}"/>
    <cellStyle name="Normal 9 3 4 2 3 2" xfId="6600" xr:uid="{A246D6F1-925A-412B-9130-59ADC39A4D95}"/>
    <cellStyle name="Normal 9 3 4 2 4" xfId="4270" xr:uid="{AA4015CC-78A8-4793-8341-696FF0538FBF}"/>
    <cellStyle name="Normal 9 3 4 3" xfId="1357" xr:uid="{403E87C3-DE9D-4A53-9C3F-57081EE255FF}"/>
    <cellStyle name="Normal 9 3 4 3 2" xfId="4852" xr:uid="{D2F16145-6C65-4F3F-AF8C-B243EDF09C18}"/>
    <cellStyle name="Normal 9 3 4 4" xfId="2522" xr:uid="{20C01C53-4F43-4BBF-BFB1-5DCA31C4D1C9}"/>
    <cellStyle name="Normal 9 3 4 4 2" xfId="6017" xr:uid="{5808A9D3-A929-4930-8179-0094439D1247}"/>
    <cellStyle name="Normal 9 3 4 5" xfId="3687" xr:uid="{500775E7-CFB5-4F02-A849-7E2B36D4B484}"/>
    <cellStyle name="Normal 9 3 5" xfId="332" xr:uid="{99F24CD7-FBE0-468F-984E-A7E2549D8C4E}"/>
    <cellStyle name="Normal 9 3 5 2" xfId="919" xr:uid="{BA58B7B0-BC0F-4866-A02E-F042FAF440C3}"/>
    <cellStyle name="Normal 9 3 5 2 2" xfId="2084" xr:uid="{98CA5663-C362-4286-BE1B-0C11F2FF435B}"/>
    <cellStyle name="Normal 9 3 5 2 2 2" xfId="5579" xr:uid="{8E92043E-2799-4733-ADAF-AA466D265254}"/>
    <cellStyle name="Normal 9 3 5 2 3" xfId="3249" xr:uid="{4978C495-40C2-4441-9A80-5EA77800DBB4}"/>
    <cellStyle name="Normal 9 3 5 2 3 2" xfId="6744" xr:uid="{913C6F4B-6958-4AF6-B8F7-6E6523B7170C}"/>
    <cellStyle name="Normal 9 3 5 2 4" xfId="4414" xr:uid="{840566D5-93FA-479E-A7A5-6D5A5482AD31}"/>
    <cellStyle name="Normal 9 3 5 3" xfId="1501" xr:uid="{6B1D5610-D25C-47D8-B06A-10BB731A0732}"/>
    <cellStyle name="Normal 9 3 5 3 2" xfId="4996" xr:uid="{86D56CF3-3A08-4600-B89F-6A1F9F6CB31F}"/>
    <cellStyle name="Normal 9 3 5 4" xfId="2666" xr:uid="{E1DE1104-1F6B-4679-8608-85D393202CFF}"/>
    <cellStyle name="Normal 9 3 5 4 2" xfId="6161" xr:uid="{790EB571-3964-48C2-861D-8AF36119FC92}"/>
    <cellStyle name="Normal 9 3 5 5" xfId="3831" xr:uid="{1C4F98BF-FFB7-4242-ADB5-829B3A3F90B8}"/>
    <cellStyle name="Normal 9 3 6" xfId="476" xr:uid="{78D26348-1F93-48FE-92E6-52807A713D1D}"/>
    <cellStyle name="Normal 9 3 6 2" xfId="1063" xr:uid="{51357E57-9049-4D91-90EB-581667091C28}"/>
    <cellStyle name="Normal 9 3 6 2 2" xfId="2228" xr:uid="{0ECC3817-CB4E-4E41-99BC-6BE8CDD02589}"/>
    <cellStyle name="Normal 9 3 6 2 2 2" xfId="5723" xr:uid="{C9D8C5C2-8C7B-4BD7-A8A2-F10DE4A61FEA}"/>
    <cellStyle name="Normal 9 3 6 2 3" xfId="3393" xr:uid="{1BA00118-2B9D-4B8C-8D92-AA2355ACD19F}"/>
    <cellStyle name="Normal 9 3 6 2 3 2" xfId="6888" xr:uid="{9D0BFF33-B15E-47D9-A0C3-8435487DFD2B}"/>
    <cellStyle name="Normal 9 3 6 2 4" xfId="4558" xr:uid="{376EDE02-1297-4EB9-9B70-74DD848CB43E}"/>
    <cellStyle name="Normal 9 3 6 3" xfId="1645" xr:uid="{689F0DD6-CFED-4CD3-A741-4E8D60806BE0}"/>
    <cellStyle name="Normal 9 3 6 3 2" xfId="5140" xr:uid="{6E2C8C6F-F705-418E-A978-82181B9A0B15}"/>
    <cellStyle name="Normal 9 3 6 4" xfId="2810" xr:uid="{22D712B4-AFF4-4E3F-8799-301874676FB6}"/>
    <cellStyle name="Normal 9 3 6 4 2" xfId="6305" xr:uid="{821A84CE-00F1-415C-84D8-893C1E9B7D98}"/>
    <cellStyle name="Normal 9 3 6 5" xfId="3975" xr:uid="{126A5409-6358-45AC-90E1-7DA35330B8A3}"/>
    <cellStyle name="Normal 9 3 7" xfId="631" xr:uid="{20F75711-7E8F-4666-B98E-49897B9FA15E}"/>
    <cellStyle name="Normal 9 3 7 2" xfId="1796" xr:uid="{7180863B-D6DE-4FE5-A143-CD9C2BC63C30}"/>
    <cellStyle name="Normal 9 3 7 2 2" xfId="5291" xr:uid="{8AA8A9F0-F6FB-4563-9E6B-D4589E984E87}"/>
    <cellStyle name="Normal 9 3 7 3" xfId="2961" xr:uid="{38E37DA3-1994-4119-8A76-635D561FCA9B}"/>
    <cellStyle name="Normal 9 3 7 3 2" xfId="6456" xr:uid="{64181597-AC64-41F7-B2E0-EC998A3CAF36}"/>
    <cellStyle name="Normal 9 3 7 4" xfId="4126" xr:uid="{1D93CF5F-CDA7-4A0D-94F2-7DAFB5F16D8A}"/>
    <cellStyle name="Normal 9 3 8" xfId="1213" xr:uid="{D1E626FB-08D9-42C5-AD7C-A9C1D0E9E9AB}"/>
    <cellStyle name="Normal 9 3 8 2" xfId="4708" xr:uid="{EB80F9F0-54CD-483A-B408-AB2B03F30135}"/>
    <cellStyle name="Normal 9 3 9" xfId="2378" xr:uid="{18600AEF-5CA3-477C-8881-C89E91D51F75}"/>
    <cellStyle name="Normal 9 3 9 2" xfId="5873" xr:uid="{2AF64AB7-DECA-4205-8729-F132996EBD76}"/>
    <cellStyle name="Normal 9 4" xfId="68" xr:uid="{7217B2F0-37EA-4E1B-8E7C-467EFB6D1650}"/>
    <cellStyle name="Normal 9 4 2" xfId="212" xr:uid="{7704DA68-BD00-4703-AF5B-D16B56AB1D92}"/>
    <cellStyle name="Normal 9 4 2 2" xfId="799" xr:uid="{100FFCCF-3E50-497C-88DE-429E94DE71E7}"/>
    <cellStyle name="Normal 9 4 2 2 2" xfId="1964" xr:uid="{314A310B-2713-4614-AEAA-938203C2F79B}"/>
    <cellStyle name="Normal 9 4 2 2 2 2" xfId="5459" xr:uid="{2A6C193D-C1B7-4527-BF67-D25871723385}"/>
    <cellStyle name="Normal 9 4 2 2 3" xfId="3129" xr:uid="{3C7E42ED-9BEA-4853-A6A1-11715B61413B}"/>
    <cellStyle name="Normal 9 4 2 2 3 2" xfId="6624" xr:uid="{EA991CAB-C7C2-479B-A9CF-C537E648E18D}"/>
    <cellStyle name="Normal 9 4 2 2 4" xfId="4294" xr:uid="{113B3AB2-1474-4602-8E54-935BB2DE26B2}"/>
    <cellStyle name="Normal 9 4 2 3" xfId="1381" xr:uid="{15B38AAC-A6AA-4B41-A04F-85FC6E191025}"/>
    <cellStyle name="Normal 9 4 2 3 2" xfId="4876" xr:uid="{C1223F6A-97D6-4690-948C-9030BC4D0D22}"/>
    <cellStyle name="Normal 9 4 2 4" xfId="2546" xr:uid="{10F87EE8-48D1-44B7-9A47-504FAF99885B}"/>
    <cellStyle name="Normal 9 4 2 4 2" xfId="6041" xr:uid="{10473F2F-0F93-474B-A0D2-5553B352E3CA}"/>
    <cellStyle name="Normal 9 4 2 5" xfId="3711" xr:uid="{595473F4-603E-45C0-ACC3-257D64AAEA6D}"/>
    <cellStyle name="Normal 9 4 3" xfId="356" xr:uid="{3193B29B-9520-4AA5-873A-37734C278FBF}"/>
    <cellStyle name="Normal 9 4 3 2" xfId="943" xr:uid="{AC422142-52ED-4A4A-A029-DBBD21E2A09A}"/>
    <cellStyle name="Normal 9 4 3 2 2" xfId="2108" xr:uid="{3706F6E8-CC6C-401E-A4C9-1FB952453A23}"/>
    <cellStyle name="Normal 9 4 3 2 2 2" xfId="5603" xr:uid="{6A70C6FC-2038-48C7-AA5E-E2B4FB89541C}"/>
    <cellStyle name="Normal 9 4 3 2 3" xfId="3273" xr:uid="{2340AE22-56BA-4A3D-9D20-A87A0C6A04AE}"/>
    <cellStyle name="Normal 9 4 3 2 3 2" xfId="6768" xr:uid="{E55A01C1-F854-4960-9968-F94B21FBC798}"/>
    <cellStyle name="Normal 9 4 3 2 4" xfId="4438" xr:uid="{D777C84F-B076-400F-BD8E-848F745B10A8}"/>
    <cellStyle name="Normal 9 4 3 3" xfId="1525" xr:uid="{70E694AF-C567-400E-AB3D-96BE4C3C8C27}"/>
    <cellStyle name="Normal 9 4 3 3 2" xfId="5020" xr:uid="{C6967A69-1194-42CD-90F9-27DA221116F5}"/>
    <cellStyle name="Normal 9 4 3 4" xfId="2690" xr:uid="{633F1020-8943-4BAB-A5D8-13AD6C870E99}"/>
    <cellStyle name="Normal 9 4 3 4 2" xfId="6185" xr:uid="{975CF1C8-2D05-4679-8CC9-B720AA2400B6}"/>
    <cellStyle name="Normal 9 4 3 5" xfId="3855" xr:uid="{FD7CF980-BB3F-4F37-9C70-7379056289B0}"/>
    <cellStyle name="Normal 9 4 4" xfId="500" xr:uid="{68D5FDA9-BF99-4EF9-B401-857F9770CCBA}"/>
    <cellStyle name="Normal 9 4 4 2" xfId="1087" xr:uid="{FCDD0D7E-933C-4CBB-8F25-44F94BDFD777}"/>
    <cellStyle name="Normal 9 4 4 2 2" xfId="2252" xr:uid="{F2AEEE68-667B-49C7-AB94-CBFBB9F68E59}"/>
    <cellStyle name="Normal 9 4 4 2 2 2" xfId="5747" xr:uid="{742E778C-C12D-4E21-AECC-CCD662F44D8F}"/>
    <cellStyle name="Normal 9 4 4 2 3" xfId="3417" xr:uid="{6AE14133-E77A-4EA5-B5D6-A2F19E9EBCB2}"/>
    <cellStyle name="Normal 9 4 4 2 3 2" xfId="6912" xr:uid="{8EC1B691-499E-431F-817D-E76DB236F755}"/>
    <cellStyle name="Normal 9 4 4 2 4" xfId="4582" xr:uid="{EF033591-DB4A-448D-957D-99063B80D4B2}"/>
    <cellStyle name="Normal 9 4 4 3" xfId="1669" xr:uid="{90189489-BEA5-4C2C-AF1B-E75B5B296D96}"/>
    <cellStyle name="Normal 9 4 4 3 2" xfId="5164" xr:uid="{91C50882-D83D-40CD-A7C0-D81FB3D965B5}"/>
    <cellStyle name="Normal 9 4 4 4" xfId="2834" xr:uid="{BCE23D6C-5D40-484F-8F50-C143EC5F1665}"/>
    <cellStyle name="Normal 9 4 4 4 2" xfId="6329" xr:uid="{3DF98C29-F935-44D6-B3D9-1DDF8B2F8F7D}"/>
    <cellStyle name="Normal 9 4 4 5" xfId="3999" xr:uid="{AF701EB0-5146-4415-8C10-99FA5B75E77B}"/>
    <cellStyle name="Normal 9 4 5" xfId="655" xr:uid="{D2AE8E31-5022-4DC9-B8C0-EB176D8ECA89}"/>
    <cellStyle name="Normal 9 4 5 2" xfId="1820" xr:uid="{329F6902-2743-4065-B6F4-7AA87512A5F8}"/>
    <cellStyle name="Normal 9 4 5 2 2" xfId="5315" xr:uid="{CE6E6AB5-80B5-4D2E-99D6-D485EC74B167}"/>
    <cellStyle name="Normal 9 4 5 3" xfId="2985" xr:uid="{E30C74FF-84B2-4021-8650-586362A8F1B6}"/>
    <cellStyle name="Normal 9 4 5 3 2" xfId="6480" xr:uid="{351957D3-B670-4277-B791-49C78A6355F1}"/>
    <cellStyle name="Normal 9 4 5 4" xfId="4150" xr:uid="{EA084D6A-3C54-4D1F-B8F2-BAD1E72BCAC2}"/>
    <cellStyle name="Normal 9 4 6" xfId="1237" xr:uid="{C776F62F-8493-4735-B0BE-90FF16BC2643}"/>
    <cellStyle name="Normal 9 4 6 2" xfId="4732" xr:uid="{F376258D-B938-4ECD-B3CF-60F99539C472}"/>
    <cellStyle name="Normal 9 4 7" xfId="2402" xr:uid="{876F7C09-6927-404B-BD08-9F9377E1998E}"/>
    <cellStyle name="Normal 9 4 7 2" xfId="5897" xr:uid="{3B59EBE3-17BD-4D43-8F1A-715AD1448378}"/>
    <cellStyle name="Normal 9 4 8" xfId="3567" xr:uid="{AFD466B3-DB25-4D88-ADB7-C0F7B0ABC665}"/>
    <cellStyle name="Normal 9 5" xfId="116" xr:uid="{53E13623-E145-431C-9623-25496F883599}"/>
    <cellStyle name="Normal 9 5 2" xfId="260" xr:uid="{095A6B57-45CF-41B0-9D5D-1126A34C4E3E}"/>
    <cellStyle name="Normal 9 5 2 2" xfId="847" xr:uid="{CEBE1E79-651E-4102-9338-58F42576D170}"/>
    <cellStyle name="Normal 9 5 2 2 2" xfId="2012" xr:uid="{4C81DABB-7993-416F-84A2-C79E8E42522B}"/>
    <cellStyle name="Normal 9 5 2 2 2 2" xfId="5507" xr:uid="{3E6F3234-4CDB-4D39-B4A3-AE648505CE38}"/>
    <cellStyle name="Normal 9 5 2 2 3" xfId="3177" xr:uid="{CEC64032-BDC9-43F7-A618-82D9C4CDD60E}"/>
    <cellStyle name="Normal 9 5 2 2 3 2" xfId="6672" xr:uid="{C19E937B-40C9-476F-AB9E-083EC0333B9A}"/>
    <cellStyle name="Normal 9 5 2 2 4" xfId="4342" xr:uid="{AA1409C7-2062-44BE-B884-7EE2B2E1CE52}"/>
    <cellStyle name="Normal 9 5 2 3" xfId="1429" xr:uid="{31B3A4D9-659A-4693-A12D-17EBD1DF6C57}"/>
    <cellStyle name="Normal 9 5 2 3 2" xfId="4924" xr:uid="{3E20DF2D-2123-4386-8B71-14084625EC6A}"/>
    <cellStyle name="Normal 9 5 2 4" xfId="2594" xr:uid="{DB95453F-67F0-421C-A230-1A4FACC33EA5}"/>
    <cellStyle name="Normal 9 5 2 4 2" xfId="6089" xr:uid="{1F4FABB1-22AE-4199-9E87-6EC95D3B481F}"/>
    <cellStyle name="Normal 9 5 2 5" xfId="3759" xr:uid="{9A73C568-3751-490C-9E13-AB6B88E56CA1}"/>
    <cellStyle name="Normal 9 5 3" xfId="404" xr:uid="{0DE5DAA3-B0B3-4214-9DC3-F8727335C660}"/>
    <cellStyle name="Normal 9 5 3 2" xfId="991" xr:uid="{DA5FEBFB-852E-47BB-97C4-1D35C8DC2570}"/>
    <cellStyle name="Normal 9 5 3 2 2" xfId="2156" xr:uid="{119C321D-848B-4219-8B0A-687916A14A17}"/>
    <cellStyle name="Normal 9 5 3 2 2 2" xfId="5651" xr:uid="{7EF8CA75-D154-4FB4-82BC-179B4C70F54C}"/>
    <cellStyle name="Normal 9 5 3 2 3" xfId="3321" xr:uid="{2E81EF7F-1181-4C49-91DA-F68EC0CF7227}"/>
    <cellStyle name="Normal 9 5 3 2 3 2" xfId="6816" xr:uid="{EF93052F-E8B8-4D40-865B-739BC88DBF72}"/>
    <cellStyle name="Normal 9 5 3 2 4" xfId="4486" xr:uid="{1C29F685-0173-490F-BCF0-255AB3A036A4}"/>
    <cellStyle name="Normal 9 5 3 3" xfId="1573" xr:uid="{17D2B4DC-8B7C-4518-82B6-14A4E1339DD0}"/>
    <cellStyle name="Normal 9 5 3 3 2" xfId="5068" xr:uid="{10DD7273-E687-45DB-883A-EBE9178850B1}"/>
    <cellStyle name="Normal 9 5 3 4" xfId="2738" xr:uid="{A5DE3897-1C73-4A09-B0A9-89283E8CB04E}"/>
    <cellStyle name="Normal 9 5 3 4 2" xfId="6233" xr:uid="{A5923806-91D3-4DAA-A9E4-8587BD4E15F8}"/>
    <cellStyle name="Normal 9 5 3 5" xfId="3903" xr:uid="{4CE0F033-E415-43C3-9195-920BE43F5E23}"/>
    <cellStyle name="Normal 9 5 4" xfId="548" xr:uid="{E3A30EBE-2569-4AF6-9909-35ADC8C8022D}"/>
    <cellStyle name="Normal 9 5 4 2" xfId="1135" xr:uid="{02964322-DF37-400F-9EA0-DB4F95665136}"/>
    <cellStyle name="Normal 9 5 4 2 2" xfId="2300" xr:uid="{A9288F15-2607-4C99-80B5-36A57BD34E72}"/>
    <cellStyle name="Normal 9 5 4 2 2 2" xfId="5795" xr:uid="{A5D5B6BF-F1B1-4982-8D9F-375108AEA4B0}"/>
    <cellStyle name="Normal 9 5 4 2 3" xfId="3465" xr:uid="{220CA7F0-2E1B-46B6-9834-E2B921D7C646}"/>
    <cellStyle name="Normal 9 5 4 2 3 2" xfId="6960" xr:uid="{41C8F8F4-0C5E-4D14-B389-CE072AF12C87}"/>
    <cellStyle name="Normal 9 5 4 2 4" xfId="4630" xr:uid="{FD05606E-D817-420C-945A-EB3BCA7E8E83}"/>
    <cellStyle name="Normal 9 5 4 3" xfId="1717" xr:uid="{59F452FC-24CD-4195-850A-9FF6899FDBF4}"/>
    <cellStyle name="Normal 9 5 4 3 2" xfId="5212" xr:uid="{AD64956D-2A48-4C46-B088-81A3B77DB4A5}"/>
    <cellStyle name="Normal 9 5 4 4" xfId="2882" xr:uid="{EE5B9A24-A707-41A1-8ED1-4FFD12C62F51}"/>
    <cellStyle name="Normal 9 5 4 4 2" xfId="6377" xr:uid="{E0550840-7EC2-42E0-94AC-E982BAAE6683}"/>
    <cellStyle name="Normal 9 5 4 5" xfId="4047" xr:uid="{B0BD7D8E-3CD1-4B20-A4C4-9BF153B171A3}"/>
    <cellStyle name="Normal 9 5 5" xfId="703" xr:uid="{8DE044A5-1B05-4FC1-8F22-F9818B5DAF87}"/>
    <cellStyle name="Normal 9 5 5 2" xfId="1868" xr:uid="{438C0950-DE77-4553-AF5B-167ED958A0BB}"/>
    <cellStyle name="Normal 9 5 5 2 2" xfId="5363" xr:uid="{F0718C5D-2CE3-4E3A-A555-ECABA3310694}"/>
    <cellStyle name="Normal 9 5 5 3" xfId="3033" xr:uid="{276A7166-1BD6-48A9-86C1-9BD73BA9D0BA}"/>
    <cellStyle name="Normal 9 5 5 3 2" xfId="6528" xr:uid="{668E3932-5E0A-4F59-8F3E-3ACF472D361F}"/>
    <cellStyle name="Normal 9 5 5 4" xfId="4198" xr:uid="{33A794A5-C431-4BA8-A630-68C3CBE41A2F}"/>
    <cellStyle name="Normal 9 5 6" xfId="1285" xr:uid="{FF48A8B4-B513-4C51-BCB5-C056E33408CD}"/>
    <cellStyle name="Normal 9 5 6 2" xfId="4780" xr:uid="{3666EF35-DFF1-4CD0-8631-D7988E5301DC}"/>
    <cellStyle name="Normal 9 5 7" xfId="2450" xr:uid="{FDB947F3-716E-4E52-9690-48B53503A155}"/>
    <cellStyle name="Normal 9 5 7 2" xfId="5945" xr:uid="{9DC3FF3C-C7D2-47E0-A0DF-82D03A85CE46}"/>
    <cellStyle name="Normal 9 5 8" xfId="3615" xr:uid="{77690939-AF86-4AA1-BCAD-1B70246D753C}"/>
    <cellStyle name="Normal 9 6" xfId="164" xr:uid="{CE7BFAFD-5D81-42D0-98DC-EEDF826F2B92}"/>
    <cellStyle name="Normal 9 6 2" xfId="751" xr:uid="{8496BF6C-B8A5-4EFF-905B-3D14905F6035}"/>
    <cellStyle name="Normal 9 6 2 2" xfId="1916" xr:uid="{E1000570-8478-4A2D-880C-29CCD8FDF5E9}"/>
    <cellStyle name="Normal 9 6 2 2 2" xfId="5411" xr:uid="{44DD7363-54E9-4DF2-B09F-510CF82F628B}"/>
    <cellStyle name="Normal 9 6 2 3" xfId="3081" xr:uid="{AB95D172-6A0A-45F9-A78D-F090BD80FF55}"/>
    <cellStyle name="Normal 9 6 2 3 2" xfId="6576" xr:uid="{07407794-B307-4508-87B2-D4F4B6D71BC8}"/>
    <cellStyle name="Normal 9 6 2 4" xfId="4246" xr:uid="{75C40C6E-8A04-46A8-B859-389F18E622E6}"/>
    <cellStyle name="Normal 9 6 3" xfId="1333" xr:uid="{DA6184BE-0C40-486C-83DF-9F1558C3B1C6}"/>
    <cellStyle name="Normal 9 6 3 2" xfId="4828" xr:uid="{3DB0C1FE-7181-4F6F-9403-4813A23F8542}"/>
    <cellStyle name="Normal 9 6 4" xfId="2498" xr:uid="{5F14CA00-C065-49FA-8B02-58860A04803A}"/>
    <cellStyle name="Normal 9 6 4 2" xfId="5993" xr:uid="{B4ADD930-DA5F-4895-AE9D-B6D6A3961369}"/>
    <cellStyle name="Normal 9 6 5" xfId="3663" xr:uid="{DF4A3E16-BEB2-46FA-B43E-03DE75406781}"/>
    <cellStyle name="Normal 9 7" xfId="308" xr:uid="{09603D1D-AE90-45DF-9142-A6BCF93AB3EF}"/>
    <cellStyle name="Normal 9 7 2" xfId="895" xr:uid="{B77DB73F-C00E-4C09-805F-59F180206143}"/>
    <cellStyle name="Normal 9 7 2 2" xfId="2060" xr:uid="{B169014B-A7B2-4E80-926A-B99E94B359B8}"/>
    <cellStyle name="Normal 9 7 2 2 2" xfId="5555" xr:uid="{2AAB354A-2B4D-4C2D-9C13-78947CB2FCE0}"/>
    <cellStyle name="Normal 9 7 2 3" xfId="3225" xr:uid="{560A4729-B183-4B42-941F-CE8BC5B93140}"/>
    <cellStyle name="Normal 9 7 2 3 2" xfId="6720" xr:uid="{A8EFE797-83E2-4923-85BE-4E77D936D9F8}"/>
    <cellStyle name="Normal 9 7 2 4" xfId="4390" xr:uid="{97408988-2DE3-4F3F-B7D8-67CD45E857ED}"/>
    <cellStyle name="Normal 9 7 3" xfId="1477" xr:uid="{D2D2D9B8-0239-4476-91EC-B021481E0CF3}"/>
    <cellStyle name="Normal 9 7 3 2" xfId="4972" xr:uid="{111E5514-C8D8-434C-96CD-A19C5850713C}"/>
    <cellStyle name="Normal 9 7 4" xfId="2642" xr:uid="{59F888C0-394A-4275-8E1C-0505066FF200}"/>
    <cellStyle name="Normal 9 7 4 2" xfId="6137" xr:uid="{5CD0F059-4A07-458B-ADAD-4A5002AC832A}"/>
    <cellStyle name="Normal 9 7 5" xfId="3807" xr:uid="{63FAFEB1-66E3-4049-A7E7-3965583A6399}"/>
    <cellStyle name="Normal 9 8" xfId="452" xr:uid="{57BB6401-52DF-4FC7-928C-434E5B312CFA}"/>
    <cellStyle name="Normal 9 8 2" xfId="1039" xr:uid="{312B0232-C9C4-4117-A170-4448D0F02A1A}"/>
    <cellStyle name="Normal 9 8 2 2" xfId="2204" xr:uid="{A67BA2FC-569B-455E-A9A6-748369238B02}"/>
    <cellStyle name="Normal 9 8 2 2 2" xfId="5699" xr:uid="{DA6ADA16-F346-4356-899E-CCE71EFA431F}"/>
    <cellStyle name="Normal 9 8 2 3" xfId="3369" xr:uid="{070A1A37-B7D4-48DD-A451-8DD0460D0A6C}"/>
    <cellStyle name="Normal 9 8 2 3 2" xfId="6864" xr:uid="{BCB867CA-33CD-45A5-B28E-2C65D356367F}"/>
    <cellStyle name="Normal 9 8 2 4" xfId="4534" xr:uid="{FD31D75A-CDBC-43E3-A65C-C8FAEE94F621}"/>
    <cellStyle name="Normal 9 8 3" xfId="1621" xr:uid="{CA3FDF6B-C788-46B8-B27D-E8754A58286F}"/>
    <cellStyle name="Normal 9 8 3 2" xfId="5116" xr:uid="{3179D4AE-74B0-44C4-AECD-C0ECD4AA74E9}"/>
    <cellStyle name="Normal 9 8 4" xfId="2786" xr:uid="{2F17C9FA-BDF7-46EB-A096-D16F2C47766E}"/>
    <cellStyle name="Normal 9 8 4 2" xfId="6281" xr:uid="{60C7E872-D981-4083-B953-B28DECF28AF3}"/>
    <cellStyle name="Normal 9 8 5" xfId="3951" xr:uid="{58C88808-1A83-41C3-9F0B-8AA7084153D1}"/>
    <cellStyle name="Normal 9 9" xfId="607" xr:uid="{D6FD4729-1188-4824-99D7-C4C94BF23C85}"/>
    <cellStyle name="Normal 9 9 2" xfId="1772" xr:uid="{47F36641-0456-4B32-BCF8-D0A48F97E88F}"/>
    <cellStyle name="Normal 9 9 2 2" xfId="5267" xr:uid="{A1978907-D181-442A-AD30-60F0AF217A2B}"/>
    <cellStyle name="Normal 9 9 3" xfId="2937" xr:uid="{EA6CF1F2-4088-46F5-9F5A-C0AFA2217B62}"/>
    <cellStyle name="Normal 9 9 3 2" xfId="6432" xr:uid="{3084FC64-C53C-4E16-8B66-8FEA51FDB540}"/>
    <cellStyle name="Normal 9 9 4" xfId="4102" xr:uid="{03C544DC-B3A4-4DEA-B4A6-EAF9CAD5270C}"/>
    <cellStyle name="Percent 2" xfId="37" xr:uid="{00000000-0005-0000-0000-000039000000}"/>
    <cellStyle name="Percent 3" xfId="593" xr:uid="{BFE63D13-5CC0-4645-B700-FA5E9B397674}"/>
    <cellStyle name="Percent 3 2" xfId="1180" xr:uid="{D1421964-DE91-4E06-B247-C6A707A86DCE}"/>
    <cellStyle name="Percent 3 2 2" xfId="2345" xr:uid="{79636F2C-F56F-4E6C-843D-ED9837B2322C}"/>
    <cellStyle name="Percent 3 2 2 2" xfId="5840" xr:uid="{F75F1DB0-3E94-42B5-AA34-4C44E89C5DA1}"/>
    <cellStyle name="Percent 3 2 3" xfId="3510" xr:uid="{526E515A-E9E5-49AE-964C-692CBDF41B0E}"/>
    <cellStyle name="Percent 3 2 3 2" xfId="7005" xr:uid="{68AB0FAB-4DBB-48DE-B7AA-031641EBE5C1}"/>
    <cellStyle name="Percent 3 2 4" xfId="4675" xr:uid="{B759C9DE-18C0-4E69-9574-6659F534BCC3}"/>
    <cellStyle name="Percent 3 3" xfId="1762" xr:uid="{E24DC1CF-F3B6-4ED4-83FB-1DFABF937005}"/>
    <cellStyle name="Percent 3 3 2" xfId="5257" xr:uid="{F3D506AA-BD6B-47F7-BF4C-7FDA8E2784F9}"/>
    <cellStyle name="Percent 3 4" xfId="2927" xr:uid="{8A981276-8486-41CD-AB10-890541B384D8}"/>
    <cellStyle name="Percent 3 4 2" xfId="6422" xr:uid="{53A1F98A-F640-4CCD-8B5F-87D225862504}"/>
    <cellStyle name="Percent 3 5" xfId="4092" xr:uid="{F8B9486F-B946-4246-B95C-E7E86E23A54B}"/>
    <cellStyle name="Style 1" xfId="38" xr:uid="{00000000-0005-0000-0000-00003A000000}"/>
    <cellStyle name="VerdiEricssonName" xfId="1" xr:uid="{00000000-0005-0000-0000-00003B000000}"/>
    <cellStyle name="VerdiProductNo" xfId="2" xr:uid="{00000000-0005-0000-0000-00003C000000}"/>
    <cellStyle name="VerdiProductType" xfId="3" xr:uid="{00000000-0005-0000-0000-00003D000000}"/>
    <cellStyle name="VerdiQuantity" xfId="9" xr:uid="{00000000-0005-0000-0000-00003E000000}"/>
    <cellStyle name="常规 3 5" xfId="598" xr:uid="{242F309A-40A8-4E3E-A526-03E76AFB6F2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0</xdr:row>
      <xdr:rowOff>72391</xdr:rowOff>
    </xdr:from>
    <xdr:to>
      <xdr:col>9</xdr:col>
      <xdr:colOff>725550</xdr:colOff>
      <xdr:row>4</xdr:row>
      <xdr:rowOff>80010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3615" y="72391"/>
          <a:ext cx="887475" cy="624839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253366</xdr:colOff>
      <xdr:row>0</xdr:row>
      <xdr:rowOff>109758</xdr:rowOff>
    </xdr:from>
    <xdr:to>
      <xdr:col>1</xdr:col>
      <xdr:colOff>299085</xdr:colOff>
      <xdr:row>4</xdr:row>
      <xdr:rowOff>74295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0560E7-CD77-41BE-A761-DE7572300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6" y="109758"/>
          <a:ext cx="859154" cy="574137"/>
        </a:xfrm>
        <a:prstGeom prst="rect">
          <a:avLst/>
        </a:prstGeom>
      </xdr:spPr>
    </xdr:pic>
    <xdr:clientData/>
  </xdr:twoCellAnchor>
  <xdr:twoCellAnchor editAs="oneCell">
    <xdr:from>
      <xdr:col>9</xdr:col>
      <xdr:colOff>859155</xdr:colOff>
      <xdr:row>0</xdr:row>
      <xdr:rowOff>120015</xdr:rowOff>
    </xdr:from>
    <xdr:to>
      <xdr:col>9</xdr:col>
      <xdr:colOff>1480373</xdr:colOff>
      <xdr:row>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5AD6ACC-8206-4AFF-925B-E211AADD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94695" y="120015"/>
          <a:ext cx="611693" cy="542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9"/>
  <sheetViews>
    <sheetView showZeros="0" tabSelected="1" view="pageBreakPreview" topLeftCell="A10" zoomScaleNormal="85" zoomScaleSheetLayoutView="100" workbookViewId="0">
      <selection activeCell="O32" sqref="O32"/>
    </sheetView>
  </sheetViews>
  <sheetFormatPr defaultRowHeight="12" x14ac:dyDescent="0.2"/>
  <cols>
    <col min="1" max="1" width="12.28515625" style="322" customWidth="1"/>
    <col min="2" max="2" width="18" style="316" customWidth="1"/>
    <col min="3" max="3" width="19.7109375" style="316" customWidth="1"/>
    <col min="4" max="4" width="46.140625" style="316" customWidth="1"/>
    <col min="5" max="5" width="6.85546875" style="322" customWidth="1"/>
    <col min="6" max="6" width="4.7109375" style="316" bestFit="1" customWidth="1"/>
    <col min="7" max="7" width="12" style="322" customWidth="1"/>
    <col min="8" max="8" width="19.140625" style="322" customWidth="1"/>
    <col min="9" max="9" width="11.42578125" style="322" customWidth="1"/>
    <col min="10" max="10" width="27.140625" style="316" bestFit="1" customWidth="1"/>
    <col min="11" max="11" width="9.140625" style="303"/>
    <col min="12" max="13" width="9.140625" style="304"/>
    <col min="14" max="16384" width="9.140625" style="316"/>
  </cols>
  <sheetData>
    <row r="1" spans="1:10" x14ac:dyDescent="0.2">
      <c r="A1" s="315"/>
      <c r="B1" s="315"/>
      <c r="C1" s="315"/>
      <c r="D1" s="399" t="s">
        <v>0</v>
      </c>
      <c r="E1" s="399"/>
      <c r="F1" s="399"/>
      <c r="G1" s="315"/>
      <c r="H1" s="315"/>
      <c r="I1" s="315"/>
      <c r="J1" s="315"/>
    </row>
    <row r="5" spans="1:10" ht="12.75" thickBot="1" x14ac:dyDescent="0.25">
      <c r="A5" s="317"/>
      <c r="B5" s="318"/>
      <c r="C5" s="318"/>
      <c r="D5" s="319"/>
      <c r="E5" s="320"/>
      <c r="F5" s="319"/>
      <c r="G5" s="317"/>
      <c r="H5" s="317"/>
      <c r="I5" s="317"/>
      <c r="J5" s="318"/>
    </row>
    <row r="6" spans="1:10" ht="13.5" customHeight="1" thickBot="1" x14ac:dyDescent="0.25">
      <c r="A6" s="387" t="s">
        <v>106</v>
      </c>
      <c r="C6" s="321" t="s">
        <v>6</v>
      </c>
      <c r="D6" s="400" t="s">
        <v>20</v>
      </c>
      <c r="E6" s="400"/>
      <c r="F6" s="400"/>
    </row>
    <row r="7" spans="1:10" ht="14.25" customHeight="1" thickTop="1" thickBot="1" x14ac:dyDescent="0.25">
      <c r="A7" s="388"/>
      <c r="C7" s="321" t="s">
        <v>9</v>
      </c>
      <c r="D7" s="401" t="s">
        <v>21</v>
      </c>
      <c r="E7" s="401"/>
      <c r="F7" s="401"/>
    </row>
    <row r="8" spans="1:10" ht="14.25" customHeight="1" thickTop="1" thickBot="1" x14ac:dyDescent="0.25">
      <c r="A8" s="388"/>
      <c r="C8" s="321" t="s">
        <v>3</v>
      </c>
      <c r="D8" s="395" t="s">
        <v>706</v>
      </c>
      <c r="E8" s="395"/>
      <c r="F8" s="395"/>
    </row>
    <row r="9" spans="1:10" ht="14.25" customHeight="1" thickTop="1" thickBot="1" x14ac:dyDescent="0.25">
      <c r="A9" s="388"/>
      <c r="C9" s="321" t="s">
        <v>7</v>
      </c>
      <c r="D9" s="392" t="s">
        <v>502</v>
      </c>
      <c r="E9" s="392"/>
      <c r="F9" s="392"/>
    </row>
    <row r="10" spans="1:10" ht="14.25" customHeight="1" thickTop="1" thickBot="1" x14ac:dyDescent="0.25">
      <c r="A10" s="388"/>
      <c r="C10" s="321" t="s">
        <v>2</v>
      </c>
      <c r="D10" s="402" t="s">
        <v>714</v>
      </c>
      <c r="E10" s="402"/>
      <c r="F10" s="402"/>
    </row>
    <row r="11" spans="1:10" ht="14.25" customHeight="1" thickTop="1" thickBot="1" x14ac:dyDescent="0.25">
      <c r="A11" s="388"/>
      <c r="C11" s="321" t="s">
        <v>109</v>
      </c>
      <c r="D11" s="395" t="str">
        <f>MID(J34,7,30)</f>
        <v>KG TASEK</v>
      </c>
      <c r="E11" s="395"/>
      <c r="F11" s="395"/>
    </row>
    <row r="12" spans="1:10" ht="14.25" customHeight="1" thickTop="1" thickBot="1" x14ac:dyDescent="0.25">
      <c r="A12" s="388"/>
      <c r="C12" s="321" t="s">
        <v>1</v>
      </c>
      <c r="D12" s="395" t="str">
        <f>LEFT(J34,6)</f>
        <v>T00251</v>
      </c>
      <c r="E12" s="395"/>
      <c r="F12" s="395"/>
    </row>
    <row r="13" spans="1:10" ht="14.25" customHeight="1" thickTop="1" thickBot="1" x14ac:dyDescent="0.25">
      <c r="A13" s="388"/>
      <c r="C13" s="321" t="s">
        <v>5</v>
      </c>
      <c r="D13" s="394">
        <f>I34</f>
        <v>97490441</v>
      </c>
      <c r="E13" s="394"/>
      <c r="F13" s="394"/>
    </row>
    <row r="14" spans="1:10" ht="14.25" customHeight="1" thickTop="1" thickBot="1" x14ac:dyDescent="0.25">
      <c r="A14" s="388"/>
      <c r="C14" s="321" t="s">
        <v>112</v>
      </c>
      <c r="D14" s="395" t="str">
        <f>H34</f>
        <v>ECM11.100230.20273</v>
      </c>
      <c r="E14" s="395"/>
      <c r="F14" s="395"/>
    </row>
    <row r="15" spans="1:10" ht="14.25" customHeight="1" thickTop="1" thickBot="1" x14ac:dyDescent="0.25">
      <c r="A15" s="323"/>
      <c r="C15" s="324" t="s">
        <v>496</v>
      </c>
      <c r="D15" s="404" t="s">
        <v>729</v>
      </c>
      <c r="E15" s="404"/>
      <c r="F15" s="404"/>
    </row>
    <row r="16" spans="1:10" ht="13.5" thickTop="1" thickBot="1" x14ac:dyDescent="0.25">
      <c r="A16" s="325"/>
      <c r="C16" s="326"/>
      <c r="D16" s="317"/>
      <c r="E16" s="317"/>
      <c r="F16" s="318"/>
      <c r="G16" s="317"/>
    </row>
    <row r="17" spans="1:11" x14ac:dyDescent="0.2">
      <c r="A17" s="387" t="s">
        <v>107</v>
      </c>
      <c r="B17" s="327"/>
      <c r="D17" s="396" t="s">
        <v>523</v>
      </c>
      <c r="E17" s="396"/>
      <c r="F17" s="396"/>
      <c r="H17" s="328"/>
      <c r="I17" s="328"/>
      <c r="J17" s="327"/>
    </row>
    <row r="18" spans="1:11" x14ac:dyDescent="0.2">
      <c r="A18" s="388"/>
      <c r="C18" s="321"/>
      <c r="D18" s="397"/>
      <c r="E18" s="397"/>
      <c r="F18" s="397"/>
    </row>
    <row r="19" spans="1:11" x14ac:dyDescent="0.2">
      <c r="A19" s="388"/>
      <c r="C19" s="321" t="s">
        <v>8</v>
      </c>
      <c r="D19" s="397"/>
      <c r="E19" s="397"/>
      <c r="F19" s="397"/>
    </row>
    <row r="20" spans="1:11" x14ac:dyDescent="0.2">
      <c r="A20" s="388"/>
      <c r="C20" s="321"/>
      <c r="D20" s="397"/>
      <c r="E20" s="397"/>
      <c r="F20" s="397"/>
    </row>
    <row r="21" spans="1:11" ht="12.75" thickBot="1" x14ac:dyDescent="0.25">
      <c r="A21" s="388"/>
      <c r="C21" s="321"/>
      <c r="D21" s="398"/>
      <c r="E21" s="398"/>
      <c r="F21" s="398"/>
    </row>
    <row r="22" spans="1:11" ht="13.5" thickTop="1" thickBot="1" x14ac:dyDescent="0.25">
      <c r="A22" s="388"/>
      <c r="C22" s="321" t="s">
        <v>108</v>
      </c>
      <c r="D22" s="391" t="s">
        <v>603</v>
      </c>
      <c r="E22" s="391"/>
      <c r="F22" s="391"/>
    </row>
    <row r="23" spans="1:11" ht="13.5" thickTop="1" thickBot="1" x14ac:dyDescent="0.25">
      <c r="A23" s="389"/>
      <c r="B23" s="318"/>
      <c r="C23" s="318"/>
      <c r="D23" s="318"/>
      <c r="E23" s="317"/>
      <c r="F23" s="318"/>
      <c r="G23" s="317"/>
      <c r="H23" s="317"/>
      <c r="I23" s="317"/>
      <c r="J23" s="318"/>
    </row>
    <row r="24" spans="1:11" ht="12.75" customHeight="1" x14ac:dyDescent="0.2">
      <c r="A24" s="387"/>
      <c r="C24" s="321"/>
      <c r="D24" s="390"/>
      <c r="E24" s="390"/>
      <c r="F24" s="390"/>
    </row>
    <row r="25" spans="1:11" ht="13.5" customHeight="1" thickBot="1" x14ac:dyDescent="0.25">
      <c r="A25" s="388"/>
      <c r="C25" s="321"/>
      <c r="D25" s="391"/>
      <c r="E25" s="391"/>
      <c r="F25" s="391"/>
    </row>
    <row r="26" spans="1:11" ht="14.25" customHeight="1" thickTop="1" thickBot="1" x14ac:dyDescent="0.25">
      <c r="A26" s="388"/>
      <c r="C26" s="321" t="s">
        <v>674</v>
      </c>
      <c r="D26" s="392" t="s">
        <v>102</v>
      </c>
      <c r="E26" s="392"/>
      <c r="F26" s="392"/>
    </row>
    <row r="27" spans="1:11" ht="14.25" customHeight="1" thickTop="1" thickBot="1" x14ac:dyDescent="0.25">
      <c r="A27" s="388"/>
      <c r="C27" s="321" t="s">
        <v>10</v>
      </c>
      <c r="D27" s="393">
        <v>43894</v>
      </c>
      <c r="E27" s="393"/>
      <c r="F27" s="393"/>
    </row>
    <row r="28" spans="1:11" ht="14.25" customHeight="1" thickTop="1" thickBot="1" x14ac:dyDescent="0.25">
      <c r="A28" s="388"/>
      <c r="B28" s="329"/>
      <c r="C28" s="321" t="s">
        <v>11</v>
      </c>
      <c r="D28" s="409" t="s">
        <v>110</v>
      </c>
      <c r="E28" s="409"/>
      <c r="F28" s="409"/>
    </row>
    <row r="29" spans="1:11" ht="13.5" customHeight="1" thickTop="1" x14ac:dyDescent="0.2"/>
    <row r="30" spans="1:11" ht="13.5" customHeight="1" x14ac:dyDescent="0.2">
      <c r="A30" s="330" t="s">
        <v>675</v>
      </c>
      <c r="B30" s="331" t="s">
        <v>676</v>
      </c>
      <c r="C30" s="331" t="s">
        <v>677</v>
      </c>
      <c r="D30" s="331" t="s">
        <v>678</v>
      </c>
      <c r="E30" s="331" t="s">
        <v>50</v>
      </c>
      <c r="F30" s="332" t="s">
        <v>679</v>
      </c>
      <c r="G30" s="331" t="s">
        <v>680</v>
      </c>
      <c r="H30" s="331" t="s">
        <v>54</v>
      </c>
      <c r="I30" s="331" t="s">
        <v>23</v>
      </c>
      <c r="J30" s="331" t="s">
        <v>55</v>
      </c>
    </row>
    <row r="31" spans="1:11" x14ac:dyDescent="0.2">
      <c r="A31" s="314"/>
      <c r="B31" s="333"/>
      <c r="C31" s="334"/>
      <c r="D31" s="334"/>
      <c r="E31" s="333"/>
      <c r="F31" s="334"/>
      <c r="G31" s="333"/>
      <c r="H31" s="333"/>
      <c r="I31" s="333"/>
      <c r="J31" s="333"/>
    </row>
    <row r="32" spans="1:11" x14ac:dyDescent="0.2">
      <c r="A32" s="314"/>
      <c r="B32" s="333"/>
      <c r="C32" s="410" t="str">
        <f>D9&amp;" "&amp;D26&amp;" "&amp;D10&amp;" "&amp;TEXT(D27, "DD-MM-YYYY")&amp;" "&amp;D12&amp;" "&amp;D11</f>
        <v>PO13 CUH2 2019 B1-107 IEZZPRO EASTERN (ILC) 04-03-2020 T00251 KG TASEK</v>
      </c>
      <c r="D32" s="411"/>
      <c r="E32" s="412"/>
      <c r="F32" s="335"/>
      <c r="G32" s="333"/>
      <c r="H32" s="333"/>
      <c r="I32" s="333"/>
      <c r="J32" s="333"/>
      <c r="K32" s="302"/>
    </row>
    <row r="33" spans="1:13" x14ac:dyDescent="0.2">
      <c r="A33" s="314"/>
      <c r="B33" s="333"/>
      <c r="C33" s="334"/>
      <c r="D33" s="334"/>
      <c r="E33" s="333"/>
      <c r="F33" s="334"/>
      <c r="G33" s="333"/>
      <c r="H33" s="333"/>
      <c r="I33" s="333"/>
      <c r="J33" s="333"/>
      <c r="K33" s="305" t="s">
        <v>605</v>
      </c>
      <c r="L33" s="306"/>
      <c r="M33" s="306"/>
    </row>
    <row r="34" spans="1:13" x14ac:dyDescent="0.2">
      <c r="A34" s="307"/>
      <c r="B34" s="307"/>
      <c r="C34" s="308" t="s">
        <v>381</v>
      </c>
      <c r="D34" s="309" t="s">
        <v>382</v>
      </c>
      <c r="E34" s="307">
        <v>1</v>
      </c>
      <c r="F34" s="310" t="s">
        <v>24</v>
      </c>
      <c r="G34" s="311"/>
      <c r="H34" s="312" t="s">
        <v>730</v>
      </c>
      <c r="I34" s="312">
        <v>97490441</v>
      </c>
      <c r="J34" s="312" t="s">
        <v>728</v>
      </c>
      <c r="K34" s="303">
        <f>VLOOKUP(C34,SOH!A:D,4,)</f>
        <v>16</v>
      </c>
      <c r="L34" s="303"/>
      <c r="M34" s="303"/>
    </row>
    <row r="35" spans="1:13" x14ac:dyDescent="0.2">
      <c r="A35" s="307"/>
      <c r="B35" s="307"/>
      <c r="C35" s="308" t="s">
        <v>286</v>
      </c>
      <c r="D35" s="309" t="s">
        <v>287</v>
      </c>
      <c r="E35" s="307">
        <v>1</v>
      </c>
      <c r="F35" s="310" t="s">
        <v>24</v>
      </c>
      <c r="G35" s="311"/>
      <c r="H35" s="312" t="s">
        <v>730</v>
      </c>
      <c r="I35" s="312">
        <v>97490441</v>
      </c>
      <c r="J35" s="312" t="s">
        <v>728</v>
      </c>
      <c r="K35" s="303">
        <f>VLOOKUP(C35,SOH!A:D,4,)</f>
        <v>52</v>
      </c>
      <c r="L35" s="303"/>
      <c r="M35" s="303"/>
    </row>
    <row r="36" spans="1:13" x14ac:dyDescent="0.2">
      <c r="A36" s="307"/>
      <c r="B36" s="307"/>
      <c r="C36" s="308" t="s">
        <v>284</v>
      </c>
      <c r="D36" s="309" t="s">
        <v>285</v>
      </c>
      <c r="E36" s="307">
        <v>1</v>
      </c>
      <c r="F36" s="310" t="s">
        <v>24</v>
      </c>
      <c r="G36" s="311"/>
      <c r="H36" s="312" t="s">
        <v>730</v>
      </c>
      <c r="I36" s="312">
        <v>97490441</v>
      </c>
      <c r="J36" s="312" t="s">
        <v>728</v>
      </c>
      <c r="K36" s="303">
        <f>VLOOKUP(C36,SOH!A:D,4,)</f>
        <v>14</v>
      </c>
      <c r="L36" s="303"/>
      <c r="M36" s="303"/>
    </row>
    <row r="37" spans="1:13" x14ac:dyDescent="0.2">
      <c r="A37" s="307"/>
      <c r="B37" s="307"/>
      <c r="C37" s="308" t="s">
        <v>389</v>
      </c>
      <c r="D37" s="309" t="s">
        <v>331</v>
      </c>
      <c r="E37" s="307">
        <v>1</v>
      </c>
      <c r="F37" s="310" t="s">
        <v>24</v>
      </c>
      <c r="G37" s="311"/>
      <c r="H37" s="312" t="s">
        <v>730</v>
      </c>
      <c r="I37" s="312">
        <v>97490441</v>
      </c>
      <c r="J37" s="312" t="s">
        <v>728</v>
      </c>
      <c r="K37" s="303">
        <f>VLOOKUP(C37,SOH!A:D,4,)</f>
        <v>16</v>
      </c>
      <c r="L37" s="303"/>
      <c r="M37" s="303"/>
    </row>
    <row r="38" spans="1:13" x14ac:dyDescent="0.2">
      <c r="A38" s="307"/>
      <c r="B38" s="307"/>
      <c r="C38" s="308" t="s">
        <v>275</v>
      </c>
      <c r="D38" s="309" t="s">
        <v>276</v>
      </c>
      <c r="E38" s="307">
        <v>1</v>
      </c>
      <c r="F38" s="310" t="s">
        <v>24</v>
      </c>
      <c r="G38" s="311"/>
      <c r="H38" s="312" t="s">
        <v>730</v>
      </c>
      <c r="I38" s="312">
        <v>97490441</v>
      </c>
      <c r="J38" s="312" t="s">
        <v>728</v>
      </c>
      <c r="K38" s="303">
        <f>VLOOKUP(C38,SOH!A:D,4,)</f>
        <v>912</v>
      </c>
      <c r="L38" s="303"/>
      <c r="M38" s="303"/>
    </row>
    <row r="39" spans="1:13" x14ac:dyDescent="0.2">
      <c r="A39" s="307"/>
      <c r="B39" s="307"/>
      <c r="C39" s="308" t="s">
        <v>279</v>
      </c>
      <c r="D39" s="309" t="s">
        <v>280</v>
      </c>
      <c r="E39" s="307">
        <v>1</v>
      </c>
      <c r="F39" s="310" t="s">
        <v>24</v>
      </c>
      <c r="G39" s="311"/>
      <c r="H39" s="312" t="s">
        <v>730</v>
      </c>
      <c r="I39" s="312">
        <v>97490441</v>
      </c>
      <c r="J39" s="312" t="s">
        <v>728</v>
      </c>
      <c r="K39" s="303">
        <f>VLOOKUP(C39,SOH!A:D,4,)</f>
        <v>147</v>
      </c>
      <c r="L39" s="303"/>
      <c r="M39" s="303"/>
    </row>
    <row r="40" spans="1:13" x14ac:dyDescent="0.2">
      <c r="A40" s="307"/>
      <c r="B40" s="307"/>
      <c r="C40" s="308" t="s">
        <v>281</v>
      </c>
      <c r="D40" s="309" t="s">
        <v>282</v>
      </c>
      <c r="E40" s="307">
        <v>1</v>
      </c>
      <c r="F40" s="310" t="s">
        <v>24</v>
      </c>
      <c r="G40" s="311"/>
      <c r="H40" s="312" t="s">
        <v>730</v>
      </c>
      <c r="I40" s="312">
        <v>97490441</v>
      </c>
      <c r="J40" s="312" t="s">
        <v>728</v>
      </c>
      <c r="K40" s="303">
        <f>VLOOKUP(C40,SOH!A:D,4,)</f>
        <v>41</v>
      </c>
      <c r="L40" s="303"/>
      <c r="M40" s="303"/>
    </row>
    <row r="41" spans="1:13" x14ac:dyDescent="0.2">
      <c r="A41" s="307"/>
      <c r="B41" s="307"/>
      <c r="C41" s="308" t="s">
        <v>115</v>
      </c>
      <c r="D41" s="309" t="s">
        <v>116</v>
      </c>
      <c r="E41" s="307">
        <v>4</v>
      </c>
      <c r="F41" s="310" t="s">
        <v>24</v>
      </c>
      <c r="G41" s="311"/>
      <c r="H41" s="312" t="s">
        <v>730</v>
      </c>
      <c r="I41" s="312">
        <v>97490441</v>
      </c>
      <c r="J41" s="312" t="s">
        <v>728</v>
      </c>
      <c r="K41" s="303">
        <f>VLOOKUP(C41,SOH!A:D,4,)</f>
        <v>106</v>
      </c>
      <c r="L41" s="303"/>
      <c r="M41" s="303"/>
    </row>
    <row r="42" spans="1:13" x14ac:dyDescent="0.2">
      <c r="A42" s="307"/>
      <c r="B42" s="307"/>
      <c r="C42" s="308"/>
      <c r="D42" s="309"/>
      <c r="E42" s="307"/>
      <c r="F42" s="310"/>
      <c r="G42" s="311"/>
      <c r="H42" s="313"/>
      <c r="I42" s="307"/>
      <c r="J42" s="313"/>
      <c r="L42" s="303"/>
      <c r="M42" s="303"/>
    </row>
    <row r="43" spans="1:13" x14ac:dyDescent="0.2">
      <c r="A43" s="307"/>
      <c r="B43" s="307"/>
      <c r="C43" s="308">
        <v>85005597</v>
      </c>
      <c r="D43" s="309" t="s">
        <v>352</v>
      </c>
      <c r="E43" s="307">
        <v>2</v>
      </c>
      <c r="F43" s="310" t="s">
        <v>24</v>
      </c>
      <c r="G43" s="311"/>
      <c r="H43" s="313" t="s">
        <v>731</v>
      </c>
      <c r="I43" s="307">
        <v>97491529</v>
      </c>
      <c r="J43" s="313"/>
      <c r="K43" s="303">
        <f>VLOOKUP(C43,SOH!A:D,4,)</f>
        <v>201</v>
      </c>
      <c r="L43" s="303"/>
      <c r="M43" s="303"/>
    </row>
    <row r="44" spans="1:13" x14ac:dyDescent="0.2">
      <c r="A44" s="307"/>
      <c r="B44" s="307"/>
      <c r="C44" s="308"/>
      <c r="D44" s="309"/>
      <c r="E44" s="307"/>
      <c r="F44" s="310"/>
      <c r="G44" s="311"/>
      <c r="H44" s="313"/>
      <c r="I44" s="307"/>
      <c r="J44" s="313"/>
      <c r="L44" s="303"/>
      <c r="M44" s="303"/>
    </row>
    <row r="45" spans="1:13" x14ac:dyDescent="0.2">
      <c r="A45" s="307"/>
      <c r="B45" s="307"/>
      <c r="C45" s="308" t="s">
        <v>41</v>
      </c>
      <c r="D45" s="309" t="s">
        <v>42</v>
      </c>
      <c r="E45" s="307">
        <f>E43</f>
        <v>2</v>
      </c>
      <c r="F45" s="310" t="s">
        <v>38</v>
      </c>
      <c r="G45" s="311"/>
      <c r="H45" s="313" t="str">
        <f>H43</f>
        <v>ECM11.100230</v>
      </c>
      <c r="I45" s="307">
        <f>I43</f>
        <v>97491529</v>
      </c>
      <c r="J45" s="314"/>
      <c r="K45" s="303">
        <v>100</v>
      </c>
      <c r="L45" s="303"/>
      <c r="M45" s="303"/>
    </row>
    <row r="46" spans="1:13" x14ac:dyDescent="0.2">
      <c r="A46" s="307"/>
      <c r="B46" s="307"/>
      <c r="C46" s="308"/>
      <c r="D46" s="309"/>
      <c r="E46" s="307"/>
      <c r="F46" s="310"/>
      <c r="G46" s="311"/>
      <c r="H46" s="313"/>
      <c r="I46" s="307"/>
      <c r="J46" s="313"/>
    </row>
    <row r="48" spans="1:13" x14ac:dyDescent="0.2">
      <c r="A48" s="322" t="s">
        <v>4</v>
      </c>
      <c r="B48" s="408" t="str">
        <f>J34</f>
        <v>T00251KG TASEK</v>
      </c>
      <c r="C48" s="408"/>
      <c r="D48" s="408"/>
      <c r="E48" s="408"/>
      <c r="F48" s="408"/>
      <c r="G48" s="408"/>
      <c r="H48" s="408"/>
      <c r="I48" s="408"/>
      <c r="J48" s="336"/>
    </row>
    <row r="49" spans="1:10" x14ac:dyDescent="0.2">
      <c r="B49" s="408"/>
      <c r="C49" s="408"/>
      <c r="D49" s="408"/>
      <c r="E49" s="408"/>
      <c r="F49" s="408"/>
      <c r="G49" s="408"/>
      <c r="H49" s="408"/>
      <c r="I49" s="408"/>
      <c r="J49" s="336"/>
    </row>
    <row r="50" spans="1:10" x14ac:dyDescent="0.2">
      <c r="B50" s="408"/>
      <c r="C50" s="408"/>
      <c r="D50" s="408"/>
      <c r="E50" s="408"/>
      <c r="F50" s="408"/>
      <c r="G50" s="408"/>
      <c r="H50" s="408"/>
      <c r="I50" s="408"/>
      <c r="J50" s="336"/>
    </row>
    <row r="51" spans="1:10" x14ac:dyDescent="0.2">
      <c r="B51" s="337" t="s">
        <v>524</v>
      </c>
      <c r="C51" s="338"/>
      <c r="D51" s="338"/>
      <c r="E51" s="339"/>
      <c r="F51" s="338"/>
      <c r="G51" s="338"/>
      <c r="H51" s="403"/>
      <c r="I51" s="403"/>
      <c r="J51" s="338"/>
    </row>
    <row r="52" spans="1:10" x14ac:dyDescent="0.2">
      <c r="A52" s="340"/>
      <c r="B52" s="341"/>
      <c r="C52" s="341"/>
      <c r="D52" s="341"/>
      <c r="E52" s="342"/>
      <c r="F52" s="338"/>
      <c r="G52" s="338"/>
      <c r="H52" s="338"/>
      <c r="I52" s="338"/>
      <c r="J52" s="338"/>
    </row>
    <row r="53" spans="1:10" x14ac:dyDescent="0.2">
      <c r="A53" s="316"/>
      <c r="B53" s="340"/>
      <c r="C53" s="341"/>
      <c r="D53" s="341"/>
      <c r="E53" s="341"/>
      <c r="F53" s="342"/>
      <c r="G53" s="338"/>
      <c r="H53" s="338"/>
      <c r="I53" s="338"/>
      <c r="J53" s="338"/>
    </row>
    <row r="54" spans="1:10" ht="18" customHeight="1" x14ac:dyDescent="0.2">
      <c r="A54" s="316"/>
      <c r="B54" s="343"/>
      <c r="C54" s="341"/>
      <c r="D54" s="344"/>
      <c r="E54" s="345"/>
      <c r="F54" s="346" t="s">
        <v>480</v>
      </c>
      <c r="G54" s="316"/>
      <c r="H54" s="405" t="s">
        <v>481</v>
      </c>
      <c r="I54" s="405"/>
      <c r="J54" s="347"/>
    </row>
    <row r="55" spans="1:10" ht="9.9499999999999993" customHeight="1" x14ac:dyDescent="0.2">
      <c r="A55" s="316"/>
      <c r="B55" s="341"/>
      <c r="C55" s="341"/>
      <c r="D55" s="344"/>
      <c r="E55" s="345"/>
      <c r="F55" s="348"/>
      <c r="G55" s="316"/>
      <c r="H55" s="406">
        <f ca="1">TODAY()</f>
        <v>43892</v>
      </c>
      <c r="I55" s="406"/>
      <c r="J55" s="349"/>
    </row>
    <row r="56" spans="1:10" ht="9.9499999999999993" customHeight="1" x14ac:dyDescent="0.2">
      <c r="A56" s="316"/>
      <c r="B56" s="341"/>
      <c r="C56" s="341"/>
      <c r="D56" s="344"/>
      <c r="E56" s="345"/>
      <c r="F56" s="350" t="s">
        <v>482</v>
      </c>
      <c r="G56" s="316"/>
      <c r="H56" s="407"/>
      <c r="I56" s="407"/>
      <c r="J56" s="351"/>
    </row>
    <row r="57" spans="1:10" ht="9.9499999999999993" customHeight="1" x14ac:dyDescent="0.2">
      <c r="A57" s="316"/>
      <c r="B57" s="341"/>
      <c r="C57" s="341"/>
      <c r="D57" s="344"/>
      <c r="E57" s="345"/>
      <c r="F57" s="352"/>
      <c r="G57" s="316"/>
      <c r="J57" s="322"/>
    </row>
    <row r="58" spans="1:10" ht="9.9499999999999993" customHeight="1" x14ac:dyDescent="0.2">
      <c r="A58" s="316"/>
      <c r="B58" s="341"/>
      <c r="C58" s="341"/>
      <c r="D58" s="344"/>
      <c r="E58" s="345"/>
      <c r="F58" s="322"/>
      <c r="J58" s="322"/>
    </row>
    <row r="59" spans="1:10" ht="9.9499999999999993" customHeight="1" x14ac:dyDescent="0.2">
      <c r="A59" s="316"/>
      <c r="B59" s="341"/>
      <c r="C59" s="353"/>
      <c r="D59" s="344"/>
      <c r="E59" s="345"/>
      <c r="F59" s="322"/>
      <c r="J59" s="322"/>
    </row>
    <row r="184" spans="1:3" x14ac:dyDescent="0.2">
      <c r="A184" s="322" t="s">
        <v>602</v>
      </c>
      <c r="C184" s="316" t="s">
        <v>150</v>
      </c>
    </row>
    <row r="185" spans="1:3" x14ac:dyDescent="0.2">
      <c r="A185" s="354" t="s">
        <v>46</v>
      </c>
      <c r="B185" s="355"/>
      <c r="C185" s="316" t="s">
        <v>102</v>
      </c>
    </row>
    <row r="186" spans="1:3" x14ac:dyDescent="0.2">
      <c r="A186" s="355" t="s">
        <v>603</v>
      </c>
      <c r="B186" s="355"/>
      <c r="C186" s="316" t="s">
        <v>347</v>
      </c>
    </row>
    <row r="187" spans="1:3" x14ac:dyDescent="0.2">
      <c r="C187" s="316" t="s">
        <v>348</v>
      </c>
    </row>
    <row r="188" spans="1:3" x14ac:dyDescent="0.2">
      <c r="A188" s="322" t="s">
        <v>12</v>
      </c>
      <c r="C188" s="316" t="s">
        <v>103</v>
      </c>
    </row>
    <row r="189" spans="1:3" x14ac:dyDescent="0.2">
      <c r="A189" s="322" t="s">
        <v>13</v>
      </c>
      <c r="C189" s="316" t="s">
        <v>104</v>
      </c>
    </row>
    <row r="190" spans="1:3" x14ac:dyDescent="0.2">
      <c r="A190" s="322" t="s">
        <v>14</v>
      </c>
      <c r="C190" s="316" t="s">
        <v>105</v>
      </c>
    </row>
    <row r="191" spans="1:3" x14ac:dyDescent="0.2">
      <c r="A191" s="322" t="s">
        <v>15</v>
      </c>
      <c r="C191" s="316" t="s">
        <v>489</v>
      </c>
    </row>
    <row r="192" spans="1:3" x14ac:dyDescent="0.2">
      <c r="A192" s="322" t="s">
        <v>20</v>
      </c>
      <c r="C192" s="316" t="s">
        <v>488</v>
      </c>
    </row>
    <row r="193" spans="1:3" x14ac:dyDescent="0.2">
      <c r="A193" s="322" t="s">
        <v>22</v>
      </c>
      <c r="C193" s="316" t="s">
        <v>349</v>
      </c>
    </row>
    <row r="194" spans="1:3" x14ac:dyDescent="0.2">
      <c r="A194" s="322" t="s">
        <v>159</v>
      </c>
      <c r="C194" s="316" t="s">
        <v>151</v>
      </c>
    </row>
    <row r="195" spans="1:3" x14ac:dyDescent="0.2">
      <c r="A195" s="322" t="s">
        <v>12</v>
      </c>
      <c r="C195" s="316" t="s">
        <v>519</v>
      </c>
    </row>
    <row r="196" spans="1:3" x14ac:dyDescent="0.2">
      <c r="A196" s="322" t="s">
        <v>17</v>
      </c>
    </row>
    <row r="197" spans="1:3" x14ac:dyDescent="0.2">
      <c r="A197" s="322" t="s">
        <v>16</v>
      </c>
    </row>
    <row r="198" spans="1:3" x14ac:dyDescent="0.2">
      <c r="A198" s="322" t="s">
        <v>18</v>
      </c>
    </row>
    <row r="199" spans="1:3" x14ac:dyDescent="0.2">
      <c r="A199" s="322" t="s">
        <v>19</v>
      </c>
    </row>
    <row r="200" spans="1:3" x14ac:dyDescent="0.2">
      <c r="A200" s="322" t="s">
        <v>21</v>
      </c>
    </row>
    <row r="201" spans="1:3" x14ac:dyDescent="0.2">
      <c r="B201" s="322"/>
    </row>
    <row r="202" spans="1:3" x14ac:dyDescent="0.2">
      <c r="A202" s="322" t="s">
        <v>521</v>
      </c>
      <c r="B202" s="322"/>
    </row>
    <row r="203" spans="1:3" x14ac:dyDescent="0.2">
      <c r="A203" s="355" t="s">
        <v>522</v>
      </c>
      <c r="B203" s="322"/>
    </row>
    <row r="204" spans="1:3" x14ac:dyDescent="0.2">
      <c r="A204" s="322" t="s">
        <v>523</v>
      </c>
      <c r="B204" s="322"/>
    </row>
    <row r="205" spans="1:3" x14ac:dyDescent="0.2">
      <c r="B205" s="322"/>
    </row>
    <row r="206" spans="1:3" x14ac:dyDescent="0.2">
      <c r="A206" s="322" t="s">
        <v>12</v>
      </c>
    </row>
    <row r="207" spans="1:3" x14ac:dyDescent="0.2">
      <c r="A207" s="322" t="s">
        <v>713</v>
      </c>
    </row>
    <row r="208" spans="1:3" x14ac:dyDescent="0.2">
      <c r="A208" s="322" t="s">
        <v>714</v>
      </c>
    </row>
    <row r="209" spans="1:3" x14ac:dyDescent="0.2">
      <c r="A209" s="322" t="s">
        <v>715</v>
      </c>
    </row>
    <row r="210" spans="1:3" x14ac:dyDescent="0.2">
      <c r="A210" s="322" t="s">
        <v>716</v>
      </c>
    </row>
    <row r="211" spans="1:3" x14ac:dyDescent="0.2">
      <c r="A211" s="322" t="s">
        <v>717</v>
      </c>
    </row>
    <row r="212" spans="1:3" x14ac:dyDescent="0.2">
      <c r="A212" s="316" t="s">
        <v>12</v>
      </c>
      <c r="B212" s="356" t="s">
        <v>12</v>
      </c>
    </row>
    <row r="213" spans="1:3" x14ac:dyDescent="0.2">
      <c r="A213" s="357" t="s">
        <v>44</v>
      </c>
      <c r="B213" s="357" t="s">
        <v>126</v>
      </c>
    </row>
    <row r="214" spans="1:3" x14ac:dyDescent="0.2">
      <c r="A214" s="356" t="s">
        <v>704</v>
      </c>
      <c r="B214" s="316" t="s">
        <v>128</v>
      </c>
    </row>
    <row r="215" spans="1:3" x14ac:dyDescent="0.2">
      <c r="A215" s="358" t="s">
        <v>705</v>
      </c>
      <c r="B215" s="316" t="s">
        <v>129</v>
      </c>
    </row>
    <row r="216" spans="1:3" x14ac:dyDescent="0.2">
      <c r="A216" s="357" t="s">
        <v>111</v>
      </c>
      <c r="B216" s="356" t="s">
        <v>127</v>
      </c>
    </row>
    <row r="217" spans="1:3" x14ac:dyDescent="0.2">
      <c r="A217" s="357" t="s">
        <v>150</v>
      </c>
      <c r="B217" s="316" t="s">
        <v>130</v>
      </c>
    </row>
    <row r="218" spans="1:3" x14ac:dyDescent="0.2">
      <c r="A218" s="358" t="s">
        <v>706</v>
      </c>
      <c r="B218" s="316" t="s">
        <v>131</v>
      </c>
    </row>
    <row r="219" spans="1:3" x14ac:dyDescent="0.2">
      <c r="A219" s="358" t="s">
        <v>707</v>
      </c>
      <c r="B219" s="316" t="s">
        <v>132</v>
      </c>
    </row>
    <row r="220" spans="1:3" x14ac:dyDescent="0.2">
      <c r="A220" s="357"/>
      <c r="B220" s="316" t="s">
        <v>133</v>
      </c>
    </row>
    <row r="221" spans="1:3" x14ac:dyDescent="0.2">
      <c r="B221" s="316" t="s">
        <v>134</v>
      </c>
      <c r="C221" s="356"/>
    </row>
    <row r="222" spans="1:3" x14ac:dyDescent="0.2">
      <c r="B222" s="316" t="s">
        <v>135</v>
      </c>
      <c r="C222" s="357"/>
    </row>
    <row r="223" spans="1:3" x14ac:dyDescent="0.2">
      <c r="B223" s="316" t="s">
        <v>141</v>
      </c>
    </row>
    <row r="224" spans="1:3" x14ac:dyDescent="0.2">
      <c r="B224" s="316" t="s">
        <v>136</v>
      </c>
    </row>
    <row r="225" spans="2:2" x14ac:dyDescent="0.2">
      <c r="B225" s="316" t="s">
        <v>140</v>
      </c>
    </row>
    <row r="226" spans="2:2" x14ac:dyDescent="0.2">
      <c r="B226" s="316" t="s">
        <v>137</v>
      </c>
    </row>
    <row r="227" spans="2:2" x14ac:dyDescent="0.2">
      <c r="B227" s="316" t="s">
        <v>138</v>
      </c>
    </row>
    <row r="228" spans="2:2" x14ac:dyDescent="0.2">
      <c r="B228" s="316" t="s">
        <v>139</v>
      </c>
    </row>
    <row r="229" spans="2:2" x14ac:dyDescent="0.2">
      <c r="B229" s="316" t="s">
        <v>158</v>
      </c>
    </row>
    <row r="230" spans="2:2" x14ac:dyDescent="0.2">
      <c r="B230" s="316" t="s">
        <v>161</v>
      </c>
    </row>
    <row r="231" spans="2:2" x14ac:dyDescent="0.2">
      <c r="B231" s="316" t="s">
        <v>491</v>
      </c>
    </row>
    <row r="232" spans="2:2" x14ac:dyDescent="0.2">
      <c r="B232" s="359" t="s">
        <v>175</v>
      </c>
    </row>
    <row r="233" spans="2:2" x14ac:dyDescent="0.2">
      <c r="B233" s="359" t="s">
        <v>176</v>
      </c>
    </row>
    <row r="234" spans="2:2" x14ac:dyDescent="0.2">
      <c r="B234" s="359" t="s">
        <v>177</v>
      </c>
    </row>
    <row r="235" spans="2:2" x14ac:dyDescent="0.2">
      <c r="B235" s="359" t="s">
        <v>466</v>
      </c>
    </row>
    <row r="236" spans="2:2" x14ac:dyDescent="0.2">
      <c r="B236" s="316" t="s">
        <v>45</v>
      </c>
    </row>
    <row r="237" spans="2:2" x14ac:dyDescent="0.2">
      <c r="B237" s="316" t="s">
        <v>111</v>
      </c>
    </row>
    <row r="238" spans="2:2" x14ac:dyDescent="0.2">
      <c r="B238" s="358" t="s">
        <v>150</v>
      </c>
    </row>
    <row r="239" spans="2:2" x14ac:dyDescent="0.2">
      <c r="B239" s="316" t="s">
        <v>153</v>
      </c>
    </row>
    <row r="240" spans="2:2" x14ac:dyDescent="0.2">
      <c r="B240" s="316" t="s">
        <v>178</v>
      </c>
    </row>
    <row r="241" spans="2:2" x14ac:dyDescent="0.2">
      <c r="B241" s="316" t="s">
        <v>413</v>
      </c>
    </row>
    <row r="242" spans="2:2" x14ac:dyDescent="0.2">
      <c r="B242" s="359" t="s">
        <v>460</v>
      </c>
    </row>
    <row r="243" spans="2:2" x14ac:dyDescent="0.2">
      <c r="B243" s="359" t="s">
        <v>412</v>
      </c>
    </row>
    <row r="244" spans="2:2" x14ac:dyDescent="0.2">
      <c r="B244" s="359" t="s">
        <v>516</v>
      </c>
    </row>
    <row r="245" spans="2:2" x14ac:dyDescent="0.2">
      <c r="B245" s="359" t="s">
        <v>502</v>
      </c>
    </row>
    <row r="246" spans="2:2" x14ac:dyDescent="0.2">
      <c r="B246" s="316" t="s">
        <v>517</v>
      </c>
    </row>
    <row r="247" spans="2:2" x14ac:dyDescent="0.2">
      <c r="B247" s="316" t="s">
        <v>518</v>
      </c>
    </row>
    <row r="248" spans="2:2" x14ac:dyDescent="0.2">
      <c r="B248" s="316" t="s">
        <v>718</v>
      </c>
    </row>
    <row r="249" spans="2:2" x14ac:dyDescent="0.2">
      <c r="B249" s="316" t="s">
        <v>719</v>
      </c>
    </row>
  </sheetData>
  <dataConsolidate link="1"/>
  <mergeCells count="25">
    <mergeCell ref="H51:I51"/>
    <mergeCell ref="D15:F15"/>
    <mergeCell ref="H54:I54"/>
    <mergeCell ref="H55:I56"/>
    <mergeCell ref="B48:I50"/>
    <mergeCell ref="D28:F28"/>
    <mergeCell ref="C32:E32"/>
    <mergeCell ref="D1:F1"/>
    <mergeCell ref="D6:F6"/>
    <mergeCell ref="D7:F7"/>
    <mergeCell ref="D8:F8"/>
    <mergeCell ref="D10:F10"/>
    <mergeCell ref="A6:A14"/>
    <mergeCell ref="A17:A23"/>
    <mergeCell ref="D24:F25"/>
    <mergeCell ref="D26:F26"/>
    <mergeCell ref="D27:F27"/>
    <mergeCell ref="A24:A28"/>
    <mergeCell ref="D13:F13"/>
    <mergeCell ref="D11:F11"/>
    <mergeCell ref="D12:F12"/>
    <mergeCell ref="D14:F14"/>
    <mergeCell ref="D22:F22"/>
    <mergeCell ref="D17:F21"/>
    <mergeCell ref="D9:F9"/>
  </mergeCells>
  <phoneticPr fontId="27" type="noConversion"/>
  <dataValidations count="8">
    <dataValidation type="list" allowBlank="1" showInputMessage="1" showErrorMessage="1" sqref="D7" xr:uid="{00000000-0002-0000-0000-000000000000}">
      <formula1>$A$195:$A$200</formula1>
    </dataValidation>
    <dataValidation type="list" allowBlank="1" showInputMessage="1" showErrorMessage="1" sqref="D10" xr:uid="{00000000-0002-0000-0000-000001000000}">
      <formula1>$A$207:$A$211</formula1>
    </dataValidation>
    <dataValidation type="list" allowBlank="1" showInputMessage="1" showErrorMessage="1" sqref="D17" xr:uid="{00000000-0002-0000-0000-000002000000}">
      <formula1>$A$202:$A$204</formula1>
    </dataValidation>
    <dataValidation type="list" allowBlank="1" showInputMessage="1" showErrorMessage="1" sqref="D22:F22" xr:uid="{00000000-0002-0000-0000-000003000000}">
      <formula1>$A$184:$A$186</formula1>
    </dataValidation>
    <dataValidation type="list" allowBlank="1" showInputMessage="1" showErrorMessage="1" sqref="D8:F8" xr:uid="{00000000-0002-0000-0000-000005000000}">
      <formula1>$A$213:$A$219</formula1>
    </dataValidation>
    <dataValidation type="list" allowBlank="1" showInputMessage="1" showErrorMessage="1" sqref="D9:F9" xr:uid="{00000000-0002-0000-0000-000006000000}">
      <formula1>$B$213:$B$262</formula1>
    </dataValidation>
    <dataValidation type="list" allowBlank="1" showInputMessage="1" showErrorMessage="1" sqref="D6:F6" xr:uid="{00000000-0002-0000-0000-000007000000}">
      <formula1>$A$188:$A$194</formula1>
    </dataValidation>
    <dataValidation type="list" allowBlank="1" showInputMessage="1" showErrorMessage="1" sqref="D26:F26" xr:uid="{9A48A672-BDC0-4D43-A75A-B33BE30E78B1}">
      <formula1>$C$184:$C$194</formula1>
    </dataValidation>
  </dataValidations>
  <printOptions horizontalCentered="1"/>
  <pageMargins left="0" right="0" top="1" bottom="1" header="0.5" footer="0.5"/>
  <pageSetup paperSize="9" scale="55" fitToHeight="2" orientation="portrait" r:id="rId1"/>
  <headerFooter alignWithMargins="0">
    <oddHeader>&amp;L&amp;G&amp;C&amp;"Arial,Bold"&amp;14&amp;F&amp;R&amp;11&amp;P (&amp;N)</oddHeader>
    <oddFooter>&amp;L&amp;11Prepared: EZWANAF Afzarhushairi Wan Pani&amp;C&amp;11
Date:&amp;D&amp;R&amp;11
Rev: 01/2020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A5E92-24F4-445E-AF8C-4684DCF40F3A}">
  <dimension ref="A1:R13"/>
  <sheetViews>
    <sheetView zoomScale="90" zoomScaleNormal="90" workbookViewId="0">
      <selection activeCell="E26" sqref="E26"/>
    </sheetView>
  </sheetViews>
  <sheetFormatPr defaultRowHeight="12" x14ac:dyDescent="0.2"/>
  <cols>
    <col min="1" max="1" width="18" style="365" customWidth="1"/>
    <col min="2" max="2" width="6.7109375" style="365" bestFit="1" customWidth="1"/>
    <col min="3" max="3" width="8.28515625" style="365" bestFit="1" customWidth="1"/>
    <col min="4" max="4" width="17.85546875" style="365" bestFit="1" customWidth="1"/>
    <col min="5" max="5" width="43.5703125" style="365" bestFit="1" customWidth="1"/>
    <col min="6" max="6" width="4.140625" style="365" bestFit="1" customWidth="1"/>
    <col min="7" max="7" width="5" style="365" bestFit="1" customWidth="1"/>
    <col min="8" max="8" width="9.5703125" style="365" bestFit="1" customWidth="1"/>
    <col min="9" max="9" width="19.5703125" style="365" bestFit="1" customWidth="1"/>
    <col min="10" max="10" width="13.5703125" style="365" customWidth="1"/>
    <col min="11" max="11" width="8.42578125" style="365" bestFit="1" customWidth="1"/>
    <col min="12" max="12" width="15.85546875" style="365" customWidth="1"/>
    <col min="13" max="13" width="9.140625" style="365"/>
    <col min="14" max="14" width="13.5703125" style="365" bestFit="1" customWidth="1"/>
    <col min="15" max="15" width="9.140625" style="365"/>
    <col min="16" max="16" width="15.85546875" style="365" bestFit="1" customWidth="1"/>
    <col min="17" max="17" width="23.42578125" style="365" bestFit="1" customWidth="1"/>
    <col min="18" max="18" width="12.7109375" style="365" bestFit="1" customWidth="1"/>
    <col min="19" max="16384" width="9.140625" style="365"/>
  </cols>
  <sheetData>
    <row r="1" spans="1:18" x14ac:dyDescent="0.2">
      <c r="A1" s="360" t="s">
        <v>525</v>
      </c>
      <c r="B1" s="361" t="s">
        <v>526</v>
      </c>
      <c r="C1" s="361" t="s">
        <v>53</v>
      </c>
      <c r="D1" s="360" t="s">
        <v>48</v>
      </c>
      <c r="E1" s="360" t="s">
        <v>49</v>
      </c>
      <c r="F1" s="360" t="s">
        <v>50</v>
      </c>
      <c r="G1" s="360" t="s">
        <v>51</v>
      </c>
      <c r="H1" s="361" t="s">
        <v>52</v>
      </c>
      <c r="I1" s="360" t="s">
        <v>54</v>
      </c>
      <c r="J1" s="362" t="s">
        <v>23</v>
      </c>
      <c r="K1" s="360" t="s">
        <v>55</v>
      </c>
      <c r="L1" s="363" t="s">
        <v>703</v>
      </c>
      <c r="M1" s="363" t="s">
        <v>701</v>
      </c>
      <c r="N1" s="363" t="s">
        <v>702</v>
      </c>
      <c r="O1" s="364" t="s">
        <v>708</v>
      </c>
      <c r="P1" s="364" t="s">
        <v>709</v>
      </c>
      <c r="Q1" s="364" t="s">
        <v>711</v>
      </c>
      <c r="R1" s="364" t="s">
        <v>710</v>
      </c>
    </row>
    <row r="2" spans="1:18" x14ac:dyDescent="0.2">
      <c r="A2" s="365" t="str">
        <f>MRF!$D$15</f>
        <v>ECM-20:000379</v>
      </c>
      <c r="D2" s="365" t="s">
        <v>381</v>
      </c>
      <c r="E2" s="365" t="s">
        <v>382</v>
      </c>
      <c r="F2" s="365">
        <v>1</v>
      </c>
      <c r="G2" s="365" t="s">
        <v>24</v>
      </c>
      <c r="I2" s="365" t="s">
        <v>730</v>
      </c>
      <c r="J2" s="365">
        <v>97490441</v>
      </c>
      <c r="L2" s="366">
        <f>MRF!$D$27</f>
        <v>43894</v>
      </c>
      <c r="M2" s="365" t="str">
        <f>MRF!$D$26</f>
        <v>IEZZPRO</v>
      </c>
      <c r="N2" s="365" t="str">
        <f>MRF!$D$8</f>
        <v>HAMMER2019</v>
      </c>
      <c r="O2" s="365" t="str">
        <f>MRF!$D$12</f>
        <v>T00251</v>
      </c>
      <c r="P2" s="365" t="str">
        <f>MRF!$D$11</f>
        <v>KG TASEK</v>
      </c>
      <c r="Q2" s="365" t="str">
        <f>MRF!H54</f>
        <v>AFZARHUSHAIRI WAN PANI</v>
      </c>
      <c r="R2" s="365" t="str">
        <f>MRF!D10</f>
        <v>EASTERN (ILC)</v>
      </c>
    </row>
    <row r="3" spans="1:18" x14ac:dyDescent="0.2">
      <c r="A3" s="365" t="str">
        <f>MRF!$D$15</f>
        <v>ECM-20:000379</v>
      </c>
      <c r="D3" s="365" t="s">
        <v>286</v>
      </c>
      <c r="E3" s="365" t="s">
        <v>287</v>
      </c>
      <c r="F3" s="365">
        <v>1</v>
      </c>
      <c r="G3" s="365" t="s">
        <v>24</v>
      </c>
      <c r="I3" s="365" t="s">
        <v>730</v>
      </c>
      <c r="J3" s="365">
        <v>97490441</v>
      </c>
    </row>
    <row r="4" spans="1:18" x14ac:dyDescent="0.2">
      <c r="A4" s="365" t="str">
        <f>MRF!$D$15</f>
        <v>ECM-20:000379</v>
      </c>
      <c r="D4" s="365" t="s">
        <v>284</v>
      </c>
      <c r="E4" s="365" t="s">
        <v>285</v>
      </c>
      <c r="F4" s="365">
        <v>1</v>
      </c>
      <c r="G4" s="365" t="s">
        <v>24</v>
      </c>
      <c r="I4" s="365" t="s">
        <v>730</v>
      </c>
      <c r="J4" s="365">
        <v>97490441</v>
      </c>
    </row>
    <row r="5" spans="1:18" x14ac:dyDescent="0.2">
      <c r="A5" s="365" t="str">
        <f>MRF!$D$15</f>
        <v>ECM-20:000379</v>
      </c>
      <c r="D5" s="365" t="s">
        <v>389</v>
      </c>
      <c r="E5" s="365" t="s">
        <v>331</v>
      </c>
      <c r="F5" s="365">
        <v>1</v>
      </c>
      <c r="G5" s="365" t="s">
        <v>24</v>
      </c>
      <c r="I5" s="365" t="s">
        <v>730</v>
      </c>
      <c r="J5" s="365">
        <v>97490441</v>
      </c>
    </row>
    <row r="6" spans="1:18" x14ac:dyDescent="0.2">
      <c r="A6" s="365" t="str">
        <f>MRF!$D$15</f>
        <v>ECM-20:000379</v>
      </c>
      <c r="D6" s="365" t="s">
        <v>275</v>
      </c>
      <c r="E6" s="365" t="s">
        <v>276</v>
      </c>
      <c r="F6" s="365">
        <v>1</v>
      </c>
      <c r="G6" s="365" t="s">
        <v>24</v>
      </c>
      <c r="I6" s="365" t="s">
        <v>730</v>
      </c>
      <c r="J6" s="365">
        <v>97490441</v>
      </c>
    </row>
    <row r="7" spans="1:18" x14ac:dyDescent="0.2">
      <c r="A7" s="365" t="str">
        <f>MRF!$D$15</f>
        <v>ECM-20:000379</v>
      </c>
      <c r="D7" s="365" t="s">
        <v>279</v>
      </c>
      <c r="E7" s="365" t="s">
        <v>280</v>
      </c>
      <c r="F7" s="365">
        <v>1</v>
      </c>
      <c r="G7" s="365" t="s">
        <v>24</v>
      </c>
      <c r="I7" s="365" t="s">
        <v>730</v>
      </c>
      <c r="J7" s="365">
        <v>97490441</v>
      </c>
    </row>
    <row r="8" spans="1:18" x14ac:dyDescent="0.2">
      <c r="A8" s="365" t="str">
        <f>MRF!$D$15</f>
        <v>ECM-20:000379</v>
      </c>
      <c r="D8" s="365" t="s">
        <v>281</v>
      </c>
      <c r="E8" s="365" t="s">
        <v>282</v>
      </c>
      <c r="F8" s="365">
        <v>1</v>
      </c>
      <c r="G8" s="365" t="s">
        <v>24</v>
      </c>
      <c r="I8" s="365" t="s">
        <v>730</v>
      </c>
      <c r="J8" s="365">
        <v>97490441</v>
      </c>
    </row>
    <row r="9" spans="1:18" x14ac:dyDescent="0.2">
      <c r="A9" s="365" t="str">
        <f>MRF!$D$15</f>
        <v>ECM-20:000379</v>
      </c>
      <c r="D9" s="365" t="s">
        <v>115</v>
      </c>
      <c r="E9" s="365" t="s">
        <v>116</v>
      </c>
      <c r="F9" s="365">
        <v>4</v>
      </c>
      <c r="G9" s="365" t="s">
        <v>24</v>
      </c>
      <c r="I9" s="365" t="s">
        <v>730</v>
      </c>
      <c r="J9" s="365">
        <v>97490441</v>
      </c>
    </row>
    <row r="10" spans="1:18" x14ac:dyDescent="0.2">
      <c r="A10" s="365" t="str">
        <f>MRF!$D$15</f>
        <v>ECM-20:000379</v>
      </c>
    </row>
    <row r="11" spans="1:18" x14ac:dyDescent="0.2">
      <c r="A11" s="365" t="str">
        <f>MRF!$D$15</f>
        <v>ECM-20:000379</v>
      </c>
      <c r="D11" s="365">
        <v>85005597</v>
      </c>
      <c r="E11" s="365" t="s">
        <v>352</v>
      </c>
      <c r="F11" s="365">
        <v>2</v>
      </c>
      <c r="G11" s="365" t="s">
        <v>24</v>
      </c>
      <c r="I11" s="365" t="s">
        <v>731</v>
      </c>
      <c r="J11" s="365">
        <v>97491529</v>
      </c>
    </row>
    <row r="12" spans="1:18" x14ac:dyDescent="0.2">
      <c r="A12" s="365" t="str">
        <f>MRF!$D$15</f>
        <v>ECM-20:000379</v>
      </c>
    </row>
    <row r="13" spans="1:18" x14ac:dyDescent="0.2">
      <c r="A13" s="365" t="str">
        <f>MRF!$D$15</f>
        <v>ECM-20:000379</v>
      </c>
      <c r="D13" s="365" t="s">
        <v>41</v>
      </c>
      <c r="E13" s="365" t="s">
        <v>42</v>
      </c>
      <c r="F13" s="365">
        <v>2</v>
      </c>
      <c r="G13" s="365" t="s">
        <v>38</v>
      </c>
      <c r="I13" s="365" t="s">
        <v>731</v>
      </c>
      <c r="J13" s="365">
        <v>97491529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B1:M98"/>
  <sheetViews>
    <sheetView zoomScaleNormal="100" workbookViewId="0">
      <pane ySplit="2" topLeftCell="A60" activePane="bottomLeft" state="frozen"/>
      <selection pane="bottomLeft" activeCell="J82" sqref="J82"/>
    </sheetView>
  </sheetViews>
  <sheetFormatPr defaultRowHeight="12.75" x14ac:dyDescent="0.2"/>
  <cols>
    <col min="1" max="1" width="4.85546875" style="24" customWidth="1"/>
    <col min="2" max="2" width="25.7109375" style="39" customWidth="1"/>
    <col min="3" max="3" width="25.28515625" style="165" bestFit="1" customWidth="1"/>
    <col min="4" max="4" width="23.5703125" style="24" bestFit="1" customWidth="1"/>
    <col min="5" max="5" width="47.140625" style="24" bestFit="1" customWidth="1"/>
    <col min="6" max="7" width="11.42578125" style="43" customWidth="1"/>
    <col min="8" max="8" width="12.140625" style="43" bestFit="1" customWidth="1"/>
    <col min="9" max="9" width="9.5703125" style="43" customWidth="1"/>
    <col min="10" max="10" width="23.42578125" style="162" customWidth="1"/>
    <col min="11" max="11" width="14.5703125" style="209" bestFit="1" customWidth="1"/>
    <col min="12" max="12" width="8.85546875" bestFit="1" customWidth="1"/>
    <col min="13" max="16384" width="9.140625" style="24"/>
  </cols>
  <sheetData>
    <row r="1" spans="2:12" ht="13.5" thickBot="1" x14ac:dyDescent="0.25">
      <c r="F1" s="428"/>
      <c r="G1" s="428"/>
      <c r="H1" s="428"/>
      <c r="I1" s="428"/>
    </row>
    <row r="2" spans="2:12" s="232" customFormat="1" ht="13.5" thickBot="1" x14ac:dyDescent="0.25">
      <c r="B2" s="94" t="s">
        <v>242</v>
      </c>
      <c r="C2" s="94" t="s">
        <v>346</v>
      </c>
      <c r="D2" s="94" t="s">
        <v>364</v>
      </c>
      <c r="E2" s="95" t="s">
        <v>239</v>
      </c>
      <c r="F2" s="226" t="s">
        <v>669</v>
      </c>
      <c r="G2" s="227" t="s">
        <v>670</v>
      </c>
      <c r="H2" s="227" t="s">
        <v>671</v>
      </c>
      <c r="I2" s="228" t="s">
        <v>240</v>
      </c>
      <c r="J2" s="229" t="s">
        <v>468</v>
      </c>
      <c r="K2" s="230"/>
      <c r="L2" s="231"/>
    </row>
    <row r="3" spans="2:12" s="234" customFormat="1" ht="12.75" customHeight="1" x14ac:dyDescent="0.2">
      <c r="B3" s="430" t="s">
        <v>371</v>
      </c>
      <c r="C3" s="235" t="s">
        <v>73</v>
      </c>
      <c r="D3" s="46" t="s">
        <v>71</v>
      </c>
      <c r="E3" s="76" t="s">
        <v>72</v>
      </c>
      <c r="F3" s="139" t="e">
        <f>VLOOKUP(D3,SOH!A:D,4,)</f>
        <v>#N/A</v>
      </c>
      <c r="G3" s="203" t="e">
        <f>VLOOKUP(D3,SOH!A:C,3,)</f>
        <v>#N/A</v>
      </c>
      <c r="H3" s="203" t="e">
        <f>VLOOKUP(D3,SOH!A:E,5,)</f>
        <v>#N/A</v>
      </c>
      <c r="I3" s="140" t="e">
        <f t="shared" ref="I3:I61" si="0">SUM(F3:H3)</f>
        <v>#N/A</v>
      </c>
      <c r="J3" s="210"/>
      <c r="K3" s="210"/>
      <c r="L3" s="233"/>
    </row>
    <row r="4" spans="2:12" ht="12.75" customHeight="1" x14ac:dyDescent="0.2">
      <c r="B4" s="430"/>
      <c r="C4" s="166" t="s">
        <v>101</v>
      </c>
      <c r="D4" s="47" t="s">
        <v>100</v>
      </c>
      <c r="E4" s="63" t="s">
        <v>353</v>
      </c>
      <c r="F4" s="139" t="e">
        <f>VLOOKUP(D4,SOH!A:D,4,)</f>
        <v>#N/A</v>
      </c>
      <c r="G4" s="237" t="e">
        <f>VLOOKUP(D4,SOH!A:C,3,)</f>
        <v>#N/A</v>
      </c>
      <c r="H4" s="237" t="e">
        <f>VLOOKUP(D4,SOH!A:E,5,)</f>
        <v>#N/A</v>
      </c>
      <c r="I4" s="140" t="e">
        <f t="shared" si="0"/>
        <v>#N/A</v>
      </c>
      <c r="K4" s="210"/>
    </row>
    <row r="5" spans="2:12" ht="12.75" customHeight="1" x14ac:dyDescent="0.2">
      <c r="B5" s="430"/>
      <c r="C5" s="166" t="s">
        <v>78</v>
      </c>
      <c r="D5" s="47" t="s">
        <v>76</v>
      </c>
      <c r="E5" s="63" t="s">
        <v>77</v>
      </c>
      <c r="F5" s="139">
        <f>VLOOKUP(D5,SOH!A:D,4,)</f>
        <v>2</v>
      </c>
      <c r="G5" s="237">
        <f>VLOOKUP(D5,SOH!A:C,3,)</f>
        <v>6</v>
      </c>
      <c r="H5" s="237">
        <f>VLOOKUP(D5,SOH!A:E,5,)</f>
        <v>6</v>
      </c>
      <c r="I5" s="140">
        <f t="shared" si="0"/>
        <v>14</v>
      </c>
      <c r="K5" s="210"/>
    </row>
    <row r="6" spans="2:12" ht="12.75" customHeight="1" x14ac:dyDescent="0.2">
      <c r="B6" s="430"/>
      <c r="C6" s="167" t="s">
        <v>75</v>
      </c>
      <c r="D6" s="261" t="s">
        <v>36</v>
      </c>
      <c r="E6" s="262" t="s">
        <v>37</v>
      </c>
      <c r="F6" s="256">
        <f>VLOOKUP(D6,SOH!A:D,4,)</f>
        <v>0</v>
      </c>
      <c r="G6" s="41">
        <f>VLOOKUP(D6,SOH!A:C,3,)</f>
        <v>0</v>
      </c>
      <c r="H6" s="237">
        <f>VLOOKUP(D6,SOH!A:E,5,)</f>
        <v>5</v>
      </c>
      <c r="I6" s="140">
        <f t="shared" si="0"/>
        <v>5</v>
      </c>
      <c r="K6" s="210"/>
    </row>
    <row r="7" spans="2:12" ht="12.75" customHeight="1" x14ac:dyDescent="0.2">
      <c r="B7" s="430"/>
      <c r="C7" s="167" t="s">
        <v>75</v>
      </c>
      <c r="D7" s="52" t="s">
        <v>461</v>
      </c>
      <c r="E7" s="75" t="s">
        <v>462</v>
      </c>
      <c r="F7" s="139">
        <f>VLOOKUP(D7,SOH!A:D,4,)</f>
        <v>0</v>
      </c>
      <c r="G7" s="237">
        <f>VLOOKUP(D7,SOH!A:C,3,)</f>
        <v>15</v>
      </c>
      <c r="H7" s="237">
        <f>VLOOKUP(D7,SOH!A:E,5,)</f>
        <v>0</v>
      </c>
      <c r="I7" s="140">
        <f>SUM(F7:H7)</f>
        <v>15</v>
      </c>
      <c r="K7" s="210"/>
    </row>
    <row r="8" spans="2:12" ht="12.75" customHeight="1" x14ac:dyDescent="0.2">
      <c r="B8" s="430"/>
      <c r="C8" s="167" t="s">
        <v>74</v>
      </c>
      <c r="D8" s="59" t="s">
        <v>69</v>
      </c>
      <c r="E8" s="64" t="s">
        <v>70</v>
      </c>
      <c r="F8" s="139">
        <f>VLOOKUP(D8,SOH!A:D,4,)</f>
        <v>3</v>
      </c>
      <c r="G8" s="237">
        <f>VLOOKUP(D8,SOH!A:C,3,)</f>
        <v>0</v>
      </c>
      <c r="H8" s="237">
        <f>VLOOKUP(D8,SOH!A:E,5,)</f>
        <v>0</v>
      </c>
      <c r="I8" s="140">
        <f t="shared" si="0"/>
        <v>3</v>
      </c>
      <c r="K8" s="210"/>
    </row>
    <row r="9" spans="2:12" ht="12.75" customHeight="1" x14ac:dyDescent="0.2">
      <c r="B9" s="430"/>
      <c r="C9" s="167" t="s">
        <v>74</v>
      </c>
      <c r="D9" s="53" t="s">
        <v>148</v>
      </c>
      <c r="E9" s="65" t="s">
        <v>149</v>
      </c>
      <c r="F9" s="139">
        <f>VLOOKUP(D9,SOH!A:D,4,)</f>
        <v>0</v>
      </c>
      <c r="G9" s="237">
        <f>VLOOKUP(D9,SOH!A:C,3,)</f>
        <v>0</v>
      </c>
      <c r="H9" s="237">
        <f>VLOOKUP(D9,SOH!A:E,5,)</f>
        <v>22</v>
      </c>
      <c r="I9" s="140">
        <f t="shared" si="0"/>
        <v>22</v>
      </c>
      <c r="K9" s="210"/>
    </row>
    <row r="10" spans="2:12" ht="12.75" customHeight="1" x14ac:dyDescent="0.2">
      <c r="B10" s="430"/>
      <c r="C10" s="166" t="s">
        <v>82</v>
      </c>
      <c r="D10" s="53" t="s">
        <v>83</v>
      </c>
      <c r="E10" s="65" t="s">
        <v>125</v>
      </c>
      <c r="F10" s="139" t="e">
        <f>VLOOKUP(D10,SOH!A:D,4,)</f>
        <v>#N/A</v>
      </c>
      <c r="G10" s="237" t="e">
        <f>VLOOKUP(D10,SOH!A:C,3,)</f>
        <v>#N/A</v>
      </c>
      <c r="H10" s="237" t="e">
        <f>VLOOKUP(D10,SOH!A:E,5,)</f>
        <v>#N/A</v>
      </c>
      <c r="I10" s="140" t="e">
        <f t="shared" si="0"/>
        <v>#N/A</v>
      </c>
      <c r="K10" s="210"/>
    </row>
    <row r="11" spans="2:12" ht="12.75" customHeight="1" x14ac:dyDescent="0.2">
      <c r="B11" s="430"/>
      <c r="C11" s="167" t="s">
        <v>81</v>
      </c>
      <c r="D11" s="284" t="s">
        <v>79</v>
      </c>
      <c r="E11" s="277" t="s">
        <v>80</v>
      </c>
      <c r="F11" s="139">
        <f>VLOOKUP(D11,SOH!A:D,4,)</f>
        <v>18</v>
      </c>
      <c r="G11" s="237">
        <f>VLOOKUP(D11,SOH!A:C,3,)</f>
        <v>20</v>
      </c>
      <c r="H11" s="41">
        <f>VLOOKUP(D11,SOH!A:E,5,)</f>
        <v>1</v>
      </c>
      <c r="I11" s="140">
        <f t="shared" si="0"/>
        <v>39</v>
      </c>
      <c r="K11" s="210"/>
    </row>
    <row r="12" spans="2:12" ht="12.75" customHeight="1" x14ac:dyDescent="0.2">
      <c r="B12" s="430"/>
      <c r="C12" s="167" t="s">
        <v>492</v>
      </c>
      <c r="D12" s="61" t="s">
        <v>358</v>
      </c>
      <c r="E12" s="69" t="s">
        <v>500</v>
      </c>
      <c r="F12" s="139">
        <f>VLOOKUP(D12,SOH!A:D,4,)</f>
        <v>146</v>
      </c>
      <c r="G12" s="237">
        <f>VLOOKUP(D12,SOH!A:C,3,)</f>
        <v>54</v>
      </c>
      <c r="H12" s="237">
        <f>VLOOKUP(D12,SOH!A:E,5,)</f>
        <v>27</v>
      </c>
      <c r="I12" s="155">
        <f t="shared" si="0"/>
        <v>227</v>
      </c>
      <c r="K12" s="210"/>
    </row>
    <row r="13" spans="2:12" ht="12.75" customHeight="1" x14ac:dyDescent="0.2">
      <c r="B13" s="430"/>
      <c r="C13" s="167" t="s">
        <v>375</v>
      </c>
      <c r="D13" s="61" t="s">
        <v>355</v>
      </c>
      <c r="E13" s="69" t="s">
        <v>356</v>
      </c>
      <c r="F13" s="139" t="e">
        <f>VLOOKUP(D13,SOH!A:D,4,)</f>
        <v>#N/A</v>
      </c>
      <c r="G13" s="237" t="e">
        <f>VLOOKUP(D13,SOH!A:C,3,)</f>
        <v>#N/A</v>
      </c>
      <c r="H13" s="237" t="e">
        <f>VLOOKUP(D13,SOH!A:E,5,)</f>
        <v>#N/A</v>
      </c>
      <c r="I13" s="155" t="e">
        <f t="shared" si="0"/>
        <v>#N/A</v>
      </c>
      <c r="K13" s="210"/>
    </row>
    <row r="14" spans="2:12" ht="12.75" customHeight="1" x14ac:dyDescent="0.2">
      <c r="B14" s="430"/>
      <c r="C14" s="167" t="s">
        <v>375</v>
      </c>
      <c r="D14" s="259" t="s">
        <v>469</v>
      </c>
      <c r="E14" s="260" t="s">
        <v>470</v>
      </c>
      <c r="F14" s="139">
        <f>VLOOKUP(D14,SOH!A:D,4,)</f>
        <v>77</v>
      </c>
      <c r="G14" s="237">
        <f>VLOOKUP(D14,SOH!A:C,3,)</f>
        <v>25</v>
      </c>
      <c r="H14" s="237">
        <f>VLOOKUP(D14,SOH!A:E,5,)</f>
        <v>6</v>
      </c>
      <c r="I14" s="140">
        <f>SUM(F14:H14)</f>
        <v>108</v>
      </c>
      <c r="K14" s="210"/>
    </row>
    <row r="15" spans="2:12" ht="13.5" thickBot="1" x14ac:dyDescent="0.25">
      <c r="B15" s="433"/>
      <c r="C15" s="168" t="s">
        <v>95</v>
      </c>
      <c r="D15" s="62" t="s">
        <v>93</v>
      </c>
      <c r="E15" s="66" t="s">
        <v>357</v>
      </c>
      <c r="F15" s="245">
        <f>VLOOKUP(D15,SOH!A:D,4,)</f>
        <v>0</v>
      </c>
      <c r="G15" s="246">
        <f>VLOOKUP(D15,SOH!A:C,3,)</f>
        <v>0</v>
      </c>
      <c r="H15" s="246">
        <f>VLOOKUP(D15,SOH!A:E,5,)</f>
        <v>3</v>
      </c>
      <c r="I15" s="247">
        <f t="shared" si="0"/>
        <v>3</v>
      </c>
      <c r="K15" s="210"/>
    </row>
    <row r="16" spans="2:12" ht="13.5" customHeight="1" x14ac:dyDescent="0.2">
      <c r="B16" s="434" t="s">
        <v>198</v>
      </c>
      <c r="C16" s="166" t="s">
        <v>183</v>
      </c>
      <c r="D16" s="265" t="s">
        <v>56</v>
      </c>
      <c r="E16" s="266" t="s">
        <v>57</v>
      </c>
      <c r="F16" s="244">
        <f>VLOOKUP(D16,SOH!A:D,4,)</f>
        <v>136</v>
      </c>
      <c r="G16" s="45">
        <f>VLOOKUP(D16,SOH!A:C,3,)</f>
        <v>151</v>
      </c>
      <c r="H16" s="45">
        <f>VLOOKUP(D16,SOH!A:E,5,)</f>
        <v>50</v>
      </c>
      <c r="I16" s="192">
        <f t="shared" si="0"/>
        <v>337</v>
      </c>
      <c r="K16" s="210"/>
    </row>
    <row r="17" spans="2:11" ht="13.5" customHeight="1" x14ac:dyDescent="0.2">
      <c r="B17" s="435"/>
      <c r="C17" s="166" t="s">
        <v>184</v>
      </c>
      <c r="D17" s="261" t="s">
        <v>34</v>
      </c>
      <c r="E17" s="262" t="s">
        <v>35</v>
      </c>
      <c r="F17" s="139">
        <f>VLOOKUP(D17,SOH!A:D,4,)</f>
        <v>273</v>
      </c>
      <c r="G17" s="237">
        <f>VLOOKUP(D17,SOH!A:C,3,)</f>
        <v>338</v>
      </c>
      <c r="H17" s="237">
        <f>VLOOKUP(D17,SOH!A:E,5,)</f>
        <v>140</v>
      </c>
      <c r="I17" s="140">
        <f t="shared" si="0"/>
        <v>751</v>
      </c>
      <c r="K17" s="210"/>
    </row>
    <row r="18" spans="2:11" ht="13.5" customHeight="1" x14ac:dyDescent="0.2">
      <c r="B18" s="435"/>
      <c r="C18" s="166" t="s">
        <v>184</v>
      </c>
      <c r="D18" s="47" t="s">
        <v>187</v>
      </c>
      <c r="E18" s="63" t="s">
        <v>188</v>
      </c>
      <c r="F18" s="139">
        <f>VLOOKUP(D18,SOH!A:D,4,)</f>
        <v>58</v>
      </c>
      <c r="G18" s="237">
        <f>VLOOKUP(D18,SOH!A:C,3,)</f>
        <v>10</v>
      </c>
      <c r="H18" s="237">
        <f>VLOOKUP(D18,SOH!A:E,5,)</f>
        <v>6</v>
      </c>
      <c r="I18" s="140">
        <f t="shared" si="0"/>
        <v>74</v>
      </c>
      <c r="K18" s="210"/>
    </row>
    <row r="19" spans="2:11" ht="13.5" customHeight="1" thickBot="1" x14ac:dyDescent="0.25">
      <c r="B19" s="435"/>
      <c r="C19" s="166" t="s">
        <v>459</v>
      </c>
      <c r="D19" s="80" t="s">
        <v>297</v>
      </c>
      <c r="E19" s="68" t="s">
        <v>298</v>
      </c>
      <c r="F19" s="245">
        <f>VLOOKUP(D19,SOH!A:D,4,)</f>
        <v>698</v>
      </c>
      <c r="G19" s="246">
        <f>VLOOKUP(D19,SOH!A:C,3,)</f>
        <v>107</v>
      </c>
      <c r="H19" s="246">
        <f>VLOOKUP(D19,SOH!A:E,5,)</f>
        <v>192</v>
      </c>
      <c r="I19" s="247">
        <f t="shared" si="0"/>
        <v>997</v>
      </c>
      <c r="K19" s="210"/>
    </row>
    <row r="20" spans="2:11" x14ac:dyDescent="0.2">
      <c r="B20" s="415" t="s">
        <v>243</v>
      </c>
      <c r="C20" s="169" t="s">
        <v>289</v>
      </c>
      <c r="D20" s="263" t="s">
        <v>32</v>
      </c>
      <c r="E20" s="264" t="s">
        <v>33</v>
      </c>
      <c r="F20" s="295">
        <f>VLOOKUP(D20,SOH!A:D,4,)</f>
        <v>8</v>
      </c>
      <c r="G20" s="255">
        <f>VLOOKUP(D20,SOH!A:C,3,)</f>
        <v>1</v>
      </c>
      <c r="H20" s="255">
        <f>VLOOKUP(D20,SOH!A:E,5,)</f>
        <v>8</v>
      </c>
      <c r="I20" s="192">
        <f t="shared" si="0"/>
        <v>17</v>
      </c>
      <c r="K20" s="210"/>
    </row>
    <row r="21" spans="2:11" x14ac:dyDescent="0.2">
      <c r="B21" s="416"/>
      <c r="C21" s="166" t="s">
        <v>361</v>
      </c>
      <c r="D21" s="98" t="s">
        <v>362</v>
      </c>
      <c r="E21" s="99" t="s">
        <v>360</v>
      </c>
      <c r="F21" s="139">
        <f>VLOOKUP(D21,SOH!A:D,4,)</f>
        <v>553</v>
      </c>
      <c r="G21" s="237">
        <f>VLOOKUP(D21,SOH!A:C,3,)</f>
        <v>102</v>
      </c>
      <c r="H21" s="237">
        <f>VLOOKUP(D21,SOH!A:E,5,)</f>
        <v>98</v>
      </c>
      <c r="I21" s="140">
        <f t="shared" si="0"/>
        <v>753</v>
      </c>
      <c r="K21" s="210"/>
    </row>
    <row r="22" spans="2:11" ht="12.75" customHeight="1" x14ac:dyDescent="0.2">
      <c r="B22" s="416"/>
      <c r="C22" s="166" t="s">
        <v>99</v>
      </c>
      <c r="D22" s="48" t="s">
        <v>58</v>
      </c>
      <c r="E22" s="70" t="s">
        <v>59</v>
      </c>
      <c r="F22" s="139">
        <f>VLOOKUP(D22,SOH!A:D,4,)</f>
        <v>839</v>
      </c>
      <c r="G22" s="237">
        <f>VLOOKUP(D22,SOH!A:C,3,)</f>
        <v>480</v>
      </c>
      <c r="H22" s="237">
        <f>VLOOKUP(D22,SOH!A:E,5,)</f>
        <v>876</v>
      </c>
      <c r="I22" s="140">
        <f t="shared" si="0"/>
        <v>2195</v>
      </c>
      <c r="K22" s="210"/>
    </row>
    <row r="23" spans="2:11" ht="13.5" customHeight="1" thickBot="1" x14ac:dyDescent="0.25">
      <c r="B23" s="417"/>
      <c r="C23" s="168" t="s">
        <v>289</v>
      </c>
      <c r="D23" s="54" t="s">
        <v>288</v>
      </c>
      <c r="E23" s="71" t="s">
        <v>495</v>
      </c>
      <c r="F23" s="245">
        <f>VLOOKUP(D23,SOH!A:D,4,)</f>
        <v>8</v>
      </c>
      <c r="G23" s="246">
        <f>VLOOKUP(D23,SOH!A:C,3,)</f>
        <v>0</v>
      </c>
      <c r="H23" s="246">
        <f>VLOOKUP(D23,SOH!A:E,5,)</f>
        <v>0</v>
      </c>
      <c r="I23" s="247">
        <f t="shared" si="0"/>
        <v>8</v>
      </c>
      <c r="K23" s="210"/>
    </row>
    <row r="24" spans="2:11" ht="12.75" customHeight="1" x14ac:dyDescent="0.2">
      <c r="B24" s="436" t="s">
        <v>190</v>
      </c>
      <c r="C24" s="166" t="s">
        <v>190</v>
      </c>
      <c r="D24" s="265" t="s">
        <v>60</v>
      </c>
      <c r="E24" s="266" t="s">
        <v>61</v>
      </c>
      <c r="F24" s="244">
        <f>VLOOKUP(D24,SOH!A:D,4,)</f>
        <v>4160</v>
      </c>
      <c r="G24" s="45">
        <f>VLOOKUP(D24,SOH!A:C,3,)</f>
        <v>4297</v>
      </c>
      <c r="H24" s="45">
        <f>VLOOKUP(D24,SOH!A:E,5,)</f>
        <v>360</v>
      </c>
      <c r="I24" s="192">
        <f t="shared" si="0"/>
        <v>8817</v>
      </c>
      <c r="J24" s="161" t="s">
        <v>467</v>
      </c>
      <c r="K24" s="196" t="s">
        <v>712</v>
      </c>
    </row>
    <row r="25" spans="2:11" x14ac:dyDescent="0.2">
      <c r="B25" s="437"/>
      <c r="C25" s="166" t="s">
        <v>192</v>
      </c>
      <c r="D25" s="53" t="s">
        <v>171</v>
      </c>
      <c r="E25" s="65" t="s">
        <v>172</v>
      </c>
      <c r="F25" s="139">
        <f>VLOOKUP(D25,SOH!A:D,4,)</f>
        <v>192</v>
      </c>
      <c r="G25" s="237">
        <f>VLOOKUP(D25,SOH!A:C,3,)</f>
        <v>325</v>
      </c>
      <c r="H25" s="237">
        <f>VLOOKUP(D25,SOH!A:E,5,)</f>
        <v>148</v>
      </c>
      <c r="I25" s="140">
        <f t="shared" si="0"/>
        <v>665</v>
      </c>
      <c r="K25" s="210"/>
    </row>
    <row r="26" spans="2:11" ht="13.5" thickBot="1" x14ac:dyDescent="0.25">
      <c r="B26" s="438"/>
      <c r="C26" s="166" t="s">
        <v>193</v>
      </c>
      <c r="D26" s="48" t="s">
        <v>62</v>
      </c>
      <c r="E26" s="70" t="s">
        <v>63</v>
      </c>
      <c r="F26" s="245">
        <f>VLOOKUP(D26,SOH!A:D,4,)</f>
        <v>1524</v>
      </c>
      <c r="G26" s="246">
        <f>VLOOKUP(D26,SOH!A:C,3,)</f>
        <v>128</v>
      </c>
      <c r="H26" s="246">
        <f>VLOOKUP(D26,SOH!A:E,5,)</f>
        <v>282</v>
      </c>
      <c r="I26" s="247">
        <f t="shared" si="0"/>
        <v>1934</v>
      </c>
      <c r="K26" s="210"/>
    </row>
    <row r="27" spans="2:11" ht="12.75" customHeight="1" x14ac:dyDescent="0.2">
      <c r="B27" s="434" t="s">
        <v>191</v>
      </c>
      <c r="C27" s="169" t="s">
        <v>191</v>
      </c>
      <c r="D27" s="267" t="s">
        <v>64</v>
      </c>
      <c r="E27" s="268" t="s">
        <v>65</v>
      </c>
      <c r="F27" s="295">
        <f>VLOOKUP(D27,SOH!A:D,4,)</f>
        <v>360</v>
      </c>
      <c r="G27" s="45">
        <f>VLOOKUP(D27,SOH!A:C,3,)</f>
        <v>1040</v>
      </c>
      <c r="H27" s="45">
        <f>VLOOKUP(D27,SOH!A:E,5,)</f>
        <v>1040</v>
      </c>
      <c r="I27" s="192">
        <f t="shared" si="0"/>
        <v>2440</v>
      </c>
      <c r="J27" s="161" t="s">
        <v>467</v>
      </c>
      <c r="K27" s="210"/>
    </row>
    <row r="28" spans="2:11" ht="12.75" customHeight="1" x14ac:dyDescent="0.2">
      <c r="B28" s="435"/>
      <c r="C28" s="166" t="s">
        <v>194</v>
      </c>
      <c r="D28" s="182" t="s">
        <v>173</v>
      </c>
      <c r="E28" s="53" t="s">
        <v>174</v>
      </c>
      <c r="F28" s="139">
        <f>VLOOKUP(D28,SOH!A:D,4,)</f>
        <v>174</v>
      </c>
      <c r="G28" s="237">
        <f>VLOOKUP(D28,SOH!A:C,3,)</f>
        <v>96</v>
      </c>
      <c r="H28" s="237">
        <f>VLOOKUP(D28,SOH!A:E,5,)</f>
        <v>115</v>
      </c>
      <c r="I28" s="140">
        <f t="shared" si="0"/>
        <v>385</v>
      </c>
      <c r="K28" s="210"/>
    </row>
    <row r="29" spans="2:11" ht="13.5" customHeight="1" thickBot="1" x14ac:dyDescent="0.25">
      <c r="B29" s="439"/>
      <c r="C29" s="168" t="s">
        <v>244</v>
      </c>
      <c r="D29" s="183" t="s">
        <v>66</v>
      </c>
      <c r="E29" s="49" t="s">
        <v>67</v>
      </c>
      <c r="F29" s="245">
        <f>VLOOKUP(D29,SOH!A:D,4,)</f>
        <v>647</v>
      </c>
      <c r="G29" s="246">
        <f>VLOOKUP(D29,SOH!A:C,3,)</f>
        <v>114</v>
      </c>
      <c r="H29" s="246">
        <f>VLOOKUP(D29,SOH!A:E,5,)</f>
        <v>137</v>
      </c>
      <c r="I29" s="247">
        <f t="shared" si="0"/>
        <v>898</v>
      </c>
      <c r="K29" s="210"/>
    </row>
    <row r="30" spans="2:11" ht="12.75" customHeight="1" x14ac:dyDescent="0.2">
      <c r="B30" s="425" t="s">
        <v>189</v>
      </c>
      <c r="C30" s="166" t="s">
        <v>189</v>
      </c>
      <c r="D30" s="269" t="s">
        <v>146</v>
      </c>
      <c r="E30" s="270" t="s">
        <v>147</v>
      </c>
      <c r="F30" s="295">
        <f>VLOOKUP(D30,SOH!A:D,4,)</f>
        <v>24</v>
      </c>
      <c r="G30" s="45">
        <f>VLOOKUP(D30,SOH!A:C,3,)</f>
        <v>302</v>
      </c>
      <c r="H30" s="255">
        <f>VLOOKUP(D30,SOH!A:E,5,)</f>
        <v>160</v>
      </c>
      <c r="I30" s="248">
        <f t="shared" si="0"/>
        <v>486</v>
      </c>
      <c r="J30" s="161" t="s">
        <v>467</v>
      </c>
      <c r="K30" s="211"/>
    </row>
    <row r="31" spans="2:11" ht="12.75" customHeight="1" x14ac:dyDescent="0.2">
      <c r="B31" s="426"/>
      <c r="C31" s="166" t="s">
        <v>195</v>
      </c>
      <c r="D31" s="50" t="s">
        <v>143</v>
      </c>
      <c r="E31" s="73" t="s">
        <v>142</v>
      </c>
      <c r="F31" s="139">
        <f>VLOOKUP(D31,SOH!A:D,4,)</f>
        <v>135</v>
      </c>
      <c r="G31" s="237">
        <f>VLOOKUP(D31,SOH!A:C,3,)</f>
        <v>818</v>
      </c>
      <c r="H31" s="237">
        <f>VLOOKUP(D31,SOH!A:E,5,)</f>
        <v>88</v>
      </c>
      <c r="I31" s="140">
        <f t="shared" si="0"/>
        <v>1041</v>
      </c>
      <c r="K31" s="210"/>
    </row>
    <row r="32" spans="2:11" ht="13.5" customHeight="1" thickBot="1" x14ac:dyDescent="0.25">
      <c r="B32" s="427"/>
      <c r="C32" s="168" t="s">
        <v>196</v>
      </c>
      <c r="D32" s="51" t="s">
        <v>144</v>
      </c>
      <c r="E32" s="74" t="s">
        <v>145</v>
      </c>
      <c r="F32" s="245">
        <f>VLOOKUP(D32,SOH!A:D,4,)</f>
        <v>753</v>
      </c>
      <c r="G32" s="246">
        <f>VLOOKUP(D32,SOH!A:C,3,)</f>
        <v>276</v>
      </c>
      <c r="H32" s="246">
        <f>VLOOKUP(D32,SOH!A:E,5,)</f>
        <v>178</v>
      </c>
      <c r="I32" s="247">
        <f t="shared" si="0"/>
        <v>1207</v>
      </c>
      <c r="K32" s="210"/>
    </row>
    <row r="33" spans="2:13" ht="12.75" customHeight="1" x14ac:dyDescent="0.2">
      <c r="B33" s="420" t="s">
        <v>197</v>
      </c>
      <c r="C33" s="169" t="s">
        <v>292</v>
      </c>
      <c r="D33" s="263" t="s">
        <v>39</v>
      </c>
      <c r="E33" s="263" t="s">
        <v>40</v>
      </c>
      <c r="F33" s="295">
        <f>VLOOKUP(D33,SOH!A:D,4,)</f>
        <v>3588</v>
      </c>
      <c r="G33" s="45">
        <f>VLOOKUP(D33,SOH!A:C,3,)</f>
        <v>1950</v>
      </c>
      <c r="H33" s="45">
        <f>VLOOKUP(D33,SOH!A:E,5,)</f>
        <v>315</v>
      </c>
      <c r="I33" s="192">
        <f t="shared" si="0"/>
        <v>5853</v>
      </c>
      <c r="J33" s="210"/>
      <c r="K33" s="386" t="s">
        <v>725</v>
      </c>
    </row>
    <row r="34" spans="2:13" ht="12.75" customHeight="1" thickBot="1" x14ac:dyDescent="0.25">
      <c r="B34" s="421"/>
      <c r="C34" s="166" t="s">
        <v>292</v>
      </c>
      <c r="D34" s="98" t="s">
        <v>340</v>
      </c>
      <c r="E34" s="98" t="s">
        <v>40</v>
      </c>
      <c r="F34" s="245">
        <f>VLOOKUP(D34,SOH!A:D,4,)</f>
        <v>0</v>
      </c>
      <c r="G34" s="246">
        <f>VLOOKUP(D34,SOH!A:C,3,)</f>
        <v>200</v>
      </c>
      <c r="H34" s="246">
        <f>VLOOKUP(D34,SOH!A:E,5,)</f>
        <v>0</v>
      </c>
      <c r="I34" s="247">
        <f t="shared" si="0"/>
        <v>200</v>
      </c>
      <c r="K34" s="210"/>
    </row>
    <row r="35" spans="2:13" ht="12.75" customHeight="1" x14ac:dyDescent="0.2">
      <c r="B35" s="440" t="s">
        <v>199</v>
      </c>
      <c r="C35" s="297" t="s">
        <v>363</v>
      </c>
      <c r="D35" s="153" t="s">
        <v>299</v>
      </c>
      <c r="E35" s="153" t="s">
        <v>300</v>
      </c>
      <c r="F35" s="244">
        <f>VLOOKUP(D35,SOH!A:D,4,)</f>
        <v>3</v>
      </c>
      <c r="G35" s="45">
        <f>VLOOKUP(D35,SOH!A:C,3,)</f>
        <v>2</v>
      </c>
      <c r="H35" s="45">
        <f>VLOOKUP(D35,SOH!A:E,5,)</f>
        <v>9</v>
      </c>
      <c r="I35" s="192">
        <f t="shared" si="0"/>
        <v>14</v>
      </c>
      <c r="K35" s="211"/>
    </row>
    <row r="36" spans="2:13" ht="12.75" customHeight="1" x14ac:dyDescent="0.2">
      <c r="B36" s="441"/>
      <c r="C36" s="298" t="s">
        <v>407</v>
      </c>
      <c r="D36" s="81" t="s">
        <v>85</v>
      </c>
      <c r="E36" s="81" t="s">
        <v>408</v>
      </c>
      <c r="F36" s="139">
        <f>VLOOKUP(D36,SOH!A:D,4,)</f>
        <v>8</v>
      </c>
      <c r="G36" s="237">
        <f>VLOOKUP(D36,SOH!A:C,3,)</f>
        <v>28</v>
      </c>
      <c r="H36" s="237">
        <f>VLOOKUP(D36,SOH!A:E,5,)</f>
        <v>22</v>
      </c>
      <c r="I36" s="140">
        <f>SUM(F36:H36)</f>
        <v>58</v>
      </c>
      <c r="K36" s="210"/>
    </row>
    <row r="37" spans="2:13" x14ac:dyDescent="0.2">
      <c r="B37" s="441"/>
      <c r="C37" s="298" t="s">
        <v>88</v>
      </c>
      <c r="D37" s="52" t="s">
        <v>87</v>
      </c>
      <c r="E37" s="52" t="s">
        <v>370</v>
      </c>
      <c r="F37" s="139">
        <f>VLOOKUP(D37,SOH!A:D,4,)</f>
        <v>11</v>
      </c>
      <c r="G37" s="237">
        <f>VLOOKUP(D37,SOH!A:C,3,)</f>
        <v>4</v>
      </c>
      <c r="H37" s="237">
        <f>VLOOKUP(D37,SOH!A:E,5,)</f>
        <v>4</v>
      </c>
      <c r="I37" s="140">
        <f t="shared" si="0"/>
        <v>19</v>
      </c>
      <c r="K37" s="210"/>
    </row>
    <row r="38" spans="2:13" ht="12.75" customHeight="1" x14ac:dyDescent="0.2">
      <c r="B38" s="441"/>
      <c r="C38" s="298" t="s">
        <v>479</v>
      </c>
      <c r="D38" s="271" t="s">
        <v>290</v>
      </c>
      <c r="E38" s="271" t="s">
        <v>291</v>
      </c>
      <c r="F38" s="256">
        <f>VLOOKUP(D38,SOH!A:D,4,)</f>
        <v>0</v>
      </c>
      <c r="G38" s="41">
        <f>VLOOKUP(D38,SOH!A:C,3,)</f>
        <v>5</v>
      </c>
      <c r="H38" s="41">
        <f>VLOOKUP(D38,SOH!A:E,5,)</f>
        <v>3</v>
      </c>
      <c r="I38" s="140">
        <f t="shared" si="0"/>
        <v>8</v>
      </c>
      <c r="J38" s="257" t="s">
        <v>683</v>
      </c>
      <c r="K38" s="210"/>
      <c r="L38" s="162"/>
    </row>
    <row r="39" spans="2:13" x14ac:dyDescent="0.2">
      <c r="B39" s="441"/>
      <c r="C39" s="298" t="s">
        <v>253</v>
      </c>
      <c r="D39" s="47" t="s">
        <v>251</v>
      </c>
      <c r="E39" s="47" t="s">
        <v>252</v>
      </c>
      <c r="F39" s="139">
        <f>VLOOKUP(D39,SOH!A:D,4,)</f>
        <v>0</v>
      </c>
      <c r="G39" s="237">
        <f>VLOOKUP(D39,SOH!A:C,3,)</f>
        <v>1</v>
      </c>
      <c r="H39" s="237">
        <f>VLOOKUP(D39,SOH!A:E,5,)</f>
        <v>7</v>
      </c>
      <c r="I39" s="155">
        <f t="shared" si="0"/>
        <v>8</v>
      </c>
      <c r="J39" s="196"/>
      <c r="K39" s="196" t="s">
        <v>494</v>
      </c>
      <c r="L39" s="197"/>
    </row>
    <row r="40" spans="2:13" x14ac:dyDescent="0.2">
      <c r="B40" s="441"/>
      <c r="C40" s="298" t="s">
        <v>255</v>
      </c>
      <c r="D40" s="53" t="s">
        <v>152</v>
      </c>
      <c r="E40" s="52" t="s">
        <v>254</v>
      </c>
      <c r="F40" s="139" t="e">
        <f>VLOOKUP(D40,SOH!A:D,4,)</f>
        <v>#N/A</v>
      </c>
      <c r="G40" s="237" t="e">
        <f>VLOOKUP(D40,SOH!A:C,3,)</f>
        <v>#N/A</v>
      </c>
      <c r="H40" s="237" t="e">
        <f>VLOOKUP(D40,SOH!A:E,5,)</f>
        <v>#N/A</v>
      </c>
      <c r="I40" s="140" t="e">
        <f t="shared" si="0"/>
        <v>#N/A</v>
      </c>
      <c r="K40" s="210"/>
    </row>
    <row r="41" spans="2:13" x14ac:dyDescent="0.2">
      <c r="B41" s="441"/>
      <c r="C41" s="298" t="s">
        <v>380</v>
      </c>
      <c r="D41" s="61" t="s">
        <v>378</v>
      </c>
      <c r="E41" s="60" t="s">
        <v>379</v>
      </c>
      <c r="F41" s="139" t="e">
        <f>VLOOKUP(D41,SOH!A:D,4,)</f>
        <v>#N/A</v>
      </c>
      <c r="G41" s="237" t="e">
        <f>VLOOKUP(D41,SOH!A:C,3,)</f>
        <v>#N/A</v>
      </c>
      <c r="H41" s="237" t="e">
        <f>VLOOKUP(D41,SOH!A:E,5,)</f>
        <v>#N/A</v>
      </c>
      <c r="I41" s="155" t="e">
        <f t="shared" ref="I41" si="1">SUM(F41:H41)</f>
        <v>#N/A</v>
      </c>
      <c r="K41" s="210"/>
    </row>
    <row r="42" spans="2:13" x14ac:dyDescent="0.2">
      <c r="B42" s="441"/>
      <c r="C42" s="298" t="s">
        <v>493</v>
      </c>
      <c r="D42" s="60" t="s">
        <v>376</v>
      </c>
      <c r="E42" s="60" t="s">
        <v>377</v>
      </c>
      <c r="F42" s="139" t="e">
        <f>VLOOKUP(D42,SOH!A:D,4,)</f>
        <v>#N/A</v>
      </c>
      <c r="G42" s="237" t="e">
        <f>VLOOKUP(D42,SOH!A:C,3,)</f>
        <v>#N/A</v>
      </c>
      <c r="H42" s="237" t="e">
        <f>VLOOKUP(D42,SOH!A:E,5,)</f>
        <v>#N/A</v>
      </c>
      <c r="I42" s="155" t="e">
        <f t="shared" si="0"/>
        <v>#N/A</v>
      </c>
      <c r="K42" s="211"/>
    </row>
    <row r="43" spans="2:13" x14ac:dyDescent="0.2">
      <c r="B43" s="441"/>
      <c r="C43" s="298" t="s">
        <v>493</v>
      </c>
      <c r="D43" s="272" t="s">
        <v>484</v>
      </c>
      <c r="E43" s="272" t="s">
        <v>685</v>
      </c>
      <c r="F43" s="139">
        <f>VLOOKUP(D43,SOH!A:D,4,)</f>
        <v>22</v>
      </c>
      <c r="G43" s="237">
        <f>VLOOKUP(D43,SOH!A:C,3,)</f>
        <v>11</v>
      </c>
      <c r="H43" s="237">
        <f>VLOOKUP(D43,SOH!A:E,5,)</f>
        <v>20</v>
      </c>
      <c r="I43" s="155">
        <f t="shared" ref="I43" si="2">SUM(F43:H43)</f>
        <v>53</v>
      </c>
      <c r="J43" s="163"/>
      <c r="K43" s="211"/>
    </row>
    <row r="44" spans="2:13" ht="12.75" customHeight="1" x14ac:dyDescent="0.2">
      <c r="B44" s="441"/>
      <c r="C44" s="298" t="s">
        <v>96</v>
      </c>
      <c r="D44" s="271" t="s">
        <v>91</v>
      </c>
      <c r="E44" s="292" t="s">
        <v>92</v>
      </c>
      <c r="F44" s="139">
        <f>VLOOKUP(D44,SOH!A:D,4,)</f>
        <v>0</v>
      </c>
      <c r="G44" s="237">
        <f>VLOOKUP(D44,SOH!A:C,3,)</f>
        <v>76</v>
      </c>
      <c r="H44" s="41">
        <f>VLOOKUP(D44,SOH!A:E,5,)</f>
        <v>40</v>
      </c>
      <c r="I44" s="140">
        <f t="shared" si="0"/>
        <v>116</v>
      </c>
      <c r="J44" s="193" t="s">
        <v>682</v>
      </c>
      <c r="K44" s="212">
        <f>F44/8</f>
        <v>0</v>
      </c>
      <c r="L44" s="164">
        <f t="shared" ref="L44:L45" si="3">G44/8</f>
        <v>9.5</v>
      </c>
      <c r="M44" s="164">
        <f t="shared" ref="M44:M45" si="4">H44/8</f>
        <v>5</v>
      </c>
    </row>
    <row r="45" spans="2:13" ht="13.5" customHeight="1" x14ac:dyDescent="0.2">
      <c r="B45" s="441"/>
      <c r="C45" s="298" t="s">
        <v>97</v>
      </c>
      <c r="D45" s="293" t="s">
        <v>89</v>
      </c>
      <c r="E45" s="293" t="s">
        <v>90</v>
      </c>
      <c r="F45" s="139">
        <f>VLOOKUP(D45,SOH!A:D,4,)</f>
        <v>0</v>
      </c>
      <c r="G45" s="237">
        <f>VLOOKUP(D45,SOH!A:C,3,)</f>
        <v>10</v>
      </c>
      <c r="H45" s="237">
        <f>VLOOKUP(D45,SOH!A:E,5,)</f>
        <v>10</v>
      </c>
      <c r="I45" s="140">
        <f t="shared" si="0"/>
        <v>20</v>
      </c>
      <c r="J45" s="193"/>
      <c r="K45" s="212">
        <f t="shared" ref="K45" si="5">F45/8</f>
        <v>0</v>
      </c>
      <c r="L45" s="164">
        <f t="shared" si="3"/>
        <v>1.25</v>
      </c>
      <c r="M45" s="164">
        <f t="shared" si="4"/>
        <v>1.25</v>
      </c>
    </row>
    <row r="46" spans="2:13" ht="13.5" customHeight="1" thickBot="1" x14ac:dyDescent="0.25">
      <c r="B46" s="442"/>
      <c r="C46" s="299" t="s">
        <v>97</v>
      </c>
      <c r="D46" s="294" t="s">
        <v>474</v>
      </c>
      <c r="E46" s="294" t="s">
        <v>475</v>
      </c>
      <c r="F46" s="245">
        <f>VLOOKUP(D46,SOH!A:D,4,)</f>
        <v>328</v>
      </c>
      <c r="G46" s="246">
        <f>VLOOKUP(D46,SOH!A:C,3,)</f>
        <v>88</v>
      </c>
      <c r="H46" s="246">
        <f>VLOOKUP(D46,SOH!A:E,5,)</f>
        <v>256</v>
      </c>
      <c r="I46" s="247">
        <f>SUM(F46:H46)</f>
        <v>672</v>
      </c>
      <c r="J46" s="193"/>
      <c r="K46" s="212">
        <f>F46/8</f>
        <v>41</v>
      </c>
      <c r="L46" s="164">
        <f>G46/8</f>
        <v>11</v>
      </c>
      <c r="M46" s="164">
        <f>H46/8</f>
        <v>32</v>
      </c>
    </row>
    <row r="47" spans="2:13" x14ac:dyDescent="0.2">
      <c r="B47" s="416" t="s">
        <v>201</v>
      </c>
      <c r="C47" s="170" t="s">
        <v>247</v>
      </c>
      <c r="D47" s="57" t="s">
        <v>245</v>
      </c>
      <c r="E47" s="67" t="s">
        <v>246</v>
      </c>
      <c r="F47" s="244" t="e">
        <f>VLOOKUP(D47,SOH!A:D,4,)</f>
        <v>#N/A</v>
      </c>
      <c r="G47" s="45" t="e">
        <f>VLOOKUP(D47,SOH!A:C,3,)</f>
        <v>#N/A</v>
      </c>
      <c r="H47" s="45" t="e">
        <f>VLOOKUP(D47,SOH!A:E,5,)</f>
        <v>#N/A</v>
      </c>
      <c r="I47" s="192" t="e">
        <f t="shared" si="0"/>
        <v>#N/A</v>
      </c>
      <c r="K47" s="210"/>
    </row>
    <row r="48" spans="2:13" x14ac:dyDescent="0.2">
      <c r="B48" s="416"/>
      <c r="C48" s="171" t="s">
        <v>185</v>
      </c>
      <c r="D48" s="273" t="s">
        <v>115</v>
      </c>
      <c r="E48" s="274" t="s">
        <v>116</v>
      </c>
      <c r="F48" s="256">
        <f>VLOOKUP(D48,SOH!A:D,4,)</f>
        <v>106</v>
      </c>
      <c r="G48" s="41">
        <f>VLOOKUP(D48,SOH!A:C,3,)</f>
        <v>102</v>
      </c>
      <c r="H48" s="41">
        <f>VLOOKUP(D48,SOH!A:E,5,)</f>
        <v>0</v>
      </c>
      <c r="I48" s="155">
        <f t="shared" si="0"/>
        <v>208</v>
      </c>
      <c r="J48" s="161" t="s">
        <v>467</v>
      </c>
      <c r="K48" s="210"/>
      <c r="L48" s="210"/>
    </row>
    <row r="49" spans="2:12" x14ac:dyDescent="0.2">
      <c r="B49" s="416"/>
      <c r="C49" s="171" t="s">
        <v>185</v>
      </c>
      <c r="D49" s="273" t="s">
        <v>507</v>
      </c>
      <c r="E49" s="274" t="s">
        <v>116</v>
      </c>
      <c r="F49" s="256">
        <f>VLOOKUP(D49,SOH!A:D,4,)</f>
        <v>19</v>
      </c>
      <c r="G49" s="41">
        <f>VLOOKUP(D49,SOH!A:C,3,)</f>
        <v>40</v>
      </c>
      <c r="H49" s="41">
        <f>VLOOKUP(D49,SOH!A:E,5,)</f>
        <v>0</v>
      </c>
      <c r="I49" s="155">
        <f t="shared" ref="I49" si="6">SUM(F49:H49)</f>
        <v>59</v>
      </c>
      <c r="J49" s="161" t="s">
        <v>467</v>
      </c>
      <c r="K49" s="210"/>
      <c r="L49" s="210"/>
    </row>
    <row r="50" spans="2:12" ht="13.5" thickBot="1" x14ac:dyDescent="0.25">
      <c r="B50" s="417"/>
      <c r="C50" s="172" t="s">
        <v>155</v>
      </c>
      <c r="D50" s="55" t="s">
        <v>123</v>
      </c>
      <c r="E50" s="77" t="s">
        <v>124</v>
      </c>
      <c r="F50" s="367">
        <f>VLOOKUP(D50,SOH!A:D,4,)</f>
        <v>0</v>
      </c>
      <c r="G50" s="246">
        <f>VLOOKUP(D50,SOH!A:C,3,)</f>
        <v>51</v>
      </c>
      <c r="H50" s="246">
        <f>VLOOKUP(D50,SOH!A:E,5,)</f>
        <v>51</v>
      </c>
      <c r="I50" s="249">
        <f t="shared" si="0"/>
        <v>102</v>
      </c>
      <c r="K50" s="210"/>
    </row>
    <row r="51" spans="2:12" ht="12.75" customHeight="1" x14ac:dyDescent="0.2">
      <c r="B51" s="429" t="s">
        <v>202</v>
      </c>
      <c r="C51" s="169" t="s">
        <v>154</v>
      </c>
      <c r="D51" s="56" t="s">
        <v>27</v>
      </c>
      <c r="E51" s="78" t="s">
        <v>28</v>
      </c>
      <c r="F51" s="244">
        <f>VLOOKUP(D51,SOH!A:D,4,)</f>
        <v>5</v>
      </c>
      <c r="G51" s="45">
        <f>VLOOKUP(D51,SOH!A:C,3,)</f>
        <v>0</v>
      </c>
      <c r="H51" s="45">
        <f>VLOOKUP(D51,SOH!A:E,5,)</f>
        <v>18</v>
      </c>
      <c r="I51" s="248">
        <f t="shared" si="0"/>
        <v>23</v>
      </c>
      <c r="K51" s="210"/>
    </row>
    <row r="52" spans="2:12" ht="12.75" customHeight="1" x14ac:dyDescent="0.2">
      <c r="B52" s="430"/>
      <c r="C52" s="166" t="s">
        <v>154</v>
      </c>
      <c r="D52" s="47" t="s">
        <v>225</v>
      </c>
      <c r="E52" s="63" t="s">
        <v>226</v>
      </c>
      <c r="F52" s="139">
        <f>VLOOKUP(D52,SOH!A:D,4,)</f>
        <v>7</v>
      </c>
      <c r="G52" s="237">
        <f>VLOOKUP(D52,SOH!A:C,3,)</f>
        <v>30</v>
      </c>
      <c r="H52" s="237">
        <f>VLOOKUP(D52,SOH!A:E,5,)</f>
        <v>0</v>
      </c>
      <c r="I52" s="140">
        <f t="shared" si="0"/>
        <v>37</v>
      </c>
      <c r="K52" s="210"/>
    </row>
    <row r="53" spans="2:12" ht="13.5" customHeight="1" thickBot="1" x14ac:dyDescent="0.25">
      <c r="B53" s="430"/>
      <c r="C53" s="168" t="s">
        <v>222</v>
      </c>
      <c r="D53" s="275">
        <v>85005597</v>
      </c>
      <c r="E53" s="276" t="s">
        <v>352</v>
      </c>
      <c r="F53" s="245">
        <f>VLOOKUP(D53,SOH!A:D,4,)</f>
        <v>201</v>
      </c>
      <c r="G53" s="246">
        <f>VLOOKUP(D53,SOH!A:C,3,)</f>
        <v>143</v>
      </c>
      <c r="H53" s="258">
        <f>VLOOKUP(D53,SOH!A:E,5,)</f>
        <v>62</v>
      </c>
      <c r="I53" s="247">
        <f t="shared" si="0"/>
        <v>406</v>
      </c>
      <c r="K53" s="210"/>
    </row>
    <row r="54" spans="2:12" ht="12.75" customHeight="1" x14ac:dyDescent="0.2">
      <c r="B54" s="430"/>
      <c r="C54" s="166" t="s">
        <v>293</v>
      </c>
      <c r="D54" s="57" t="s">
        <v>236</v>
      </c>
      <c r="E54" s="67" t="s">
        <v>226</v>
      </c>
      <c r="F54" s="244">
        <f>VLOOKUP(D54,SOH!A:D,4,)</f>
        <v>2</v>
      </c>
      <c r="G54" s="45">
        <f>VLOOKUP(D54,SOH!A:C,3,)</f>
        <v>17</v>
      </c>
      <c r="H54" s="45">
        <f>VLOOKUP(D54,SOH!A:E,5,)</f>
        <v>6</v>
      </c>
      <c r="I54" s="192">
        <f t="shared" si="0"/>
        <v>25</v>
      </c>
      <c r="K54" s="210"/>
    </row>
    <row r="55" spans="2:12" ht="12.75" customHeight="1" x14ac:dyDescent="0.2">
      <c r="B55" s="430"/>
      <c r="C55" s="166" t="s">
        <v>293</v>
      </c>
      <c r="D55" s="57" t="s">
        <v>323</v>
      </c>
      <c r="E55" s="67" t="s">
        <v>28</v>
      </c>
      <c r="F55" s="139">
        <f>VLOOKUP(D55,SOH!A:D,4,)</f>
        <v>8</v>
      </c>
      <c r="G55" s="237">
        <f>VLOOKUP(D55,SOH!A:C,3,)</f>
        <v>0</v>
      </c>
      <c r="H55" s="237">
        <f>VLOOKUP(D55,SOH!A:E,5,)</f>
        <v>0</v>
      </c>
      <c r="I55" s="140">
        <f t="shared" si="0"/>
        <v>8</v>
      </c>
      <c r="K55" s="210"/>
    </row>
    <row r="56" spans="2:12" ht="12.75" customHeight="1" x14ac:dyDescent="0.2">
      <c r="B56" s="430"/>
      <c r="C56" s="166" t="s">
        <v>237</v>
      </c>
      <c r="D56" s="47" t="s">
        <v>235</v>
      </c>
      <c r="E56" s="63" t="s">
        <v>28</v>
      </c>
      <c r="F56" s="139" t="e">
        <f>VLOOKUP(D56,SOH!A:D,4,)</f>
        <v>#N/A</v>
      </c>
      <c r="G56" s="237" t="e">
        <f>VLOOKUP(D56,SOH!A:C,3,)</f>
        <v>#N/A</v>
      </c>
      <c r="H56" s="237" t="e">
        <f>VLOOKUP(D56,SOH!A:E,5,)</f>
        <v>#N/A</v>
      </c>
      <c r="I56" s="140" t="e">
        <f t="shared" si="0"/>
        <v>#N/A</v>
      </c>
      <c r="K56" s="210"/>
    </row>
    <row r="57" spans="2:12" ht="12.75" customHeight="1" x14ac:dyDescent="0.2">
      <c r="B57" s="430"/>
      <c r="C57" s="166" t="s">
        <v>237</v>
      </c>
      <c r="D57" s="47" t="s">
        <v>231</v>
      </c>
      <c r="E57" s="63" t="s">
        <v>232</v>
      </c>
      <c r="F57" s="256">
        <f>VLOOKUP(D57,SOH!A:D,4,)</f>
        <v>0</v>
      </c>
      <c r="G57" s="237">
        <f>VLOOKUP(D57,SOH!A:C,3,)</f>
        <v>3</v>
      </c>
      <c r="H57" s="237">
        <f>VLOOKUP(D57,SOH!A:E,5,)</f>
        <v>1</v>
      </c>
      <c r="I57" s="140">
        <f t="shared" si="0"/>
        <v>4</v>
      </c>
      <c r="K57" s="210"/>
    </row>
    <row r="58" spans="2:12" ht="12.75" customHeight="1" x14ac:dyDescent="0.2">
      <c r="B58" s="430"/>
      <c r="C58" s="166" t="s">
        <v>385</v>
      </c>
      <c r="D58" s="48" t="s">
        <v>315</v>
      </c>
      <c r="E58" s="70" t="s">
        <v>316</v>
      </c>
      <c r="F58" s="256">
        <f>VLOOKUP(D58,SOH!A:D,4,)</f>
        <v>0</v>
      </c>
      <c r="G58" s="237">
        <f>VLOOKUP(D58,SOH!A:C,3,)</f>
        <v>2</v>
      </c>
      <c r="H58" s="237">
        <f>VLOOKUP(D58,SOH!A:E,5,)</f>
        <v>0</v>
      </c>
      <c r="I58" s="140">
        <f t="shared" si="0"/>
        <v>2</v>
      </c>
      <c r="K58" s="210"/>
    </row>
    <row r="59" spans="2:12" ht="13.5" thickBot="1" x14ac:dyDescent="0.25">
      <c r="B59" s="430"/>
      <c r="C59" s="168" t="s">
        <v>238</v>
      </c>
      <c r="D59" s="49" t="s">
        <v>233</v>
      </c>
      <c r="E59" s="72" t="s">
        <v>234</v>
      </c>
      <c r="F59" s="371" t="e">
        <f>VLOOKUP(D59,SOH!A:D,4,)</f>
        <v>#N/A</v>
      </c>
      <c r="G59" s="372" t="e">
        <f>VLOOKUP(D59,SOH!A:C,3,)</f>
        <v>#N/A</v>
      </c>
      <c r="H59" s="372" t="e">
        <f>VLOOKUP(D59,SOH!A:E,5,)</f>
        <v>#N/A</v>
      </c>
      <c r="I59" s="376" t="e">
        <f t="shared" si="0"/>
        <v>#N/A</v>
      </c>
      <c r="K59" s="210"/>
    </row>
    <row r="60" spans="2:12" ht="12.75" customHeight="1" x14ac:dyDescent="0.2">
      <c r="B60" s="431"/>
      <c r="C60" s="297" t="s">
        <v>228</v>
      </c>
      <c r="D60" s="46" t="s">
        <v>223</v>
      </c>
      <c r="E60" s="46" t="s">
        <v>224</v>
      </c>
      <c r="F60" s="377">
        <f>VLOOKUP(D60,SOH!A:D,4,)</f>
        <v>0</v>
      </c>
      <c r="G60" s="378">
        <f>VLOOKUP(D60,SOH!A:C,3,)</f>
        <v>53</v>
      </c>
      <c r="H60" s="378">
        <f>VLOOKUP(D60,SOH!A:E,5,)</f>
        <v>82</v>
      </c>
      <c r="I60" s="379">
        <f t="shared" si="0"/>
        <v>135</v>
      </c>
      <c r="K60" s="210"/>
    </row>
    <row r="61" spans="2:12" ht="12.75" customHeight="1" x14ac:dyDescent="0.2">
      <c r="B61" s="431"/>
      <c r="C61" s="298" t="s">
        <v>186</v>
      </c>
      <c r="D61" s="47" t="s">
        <v>227</v>
      </c>
      <c r="E61" s="47" t="s">
        <v>224</v>
      </c>
      <c r="F61" s="139" t="e">
        <f>VLOOKUP(D61,SOH!A:D,4,)</f>
        <v>#N/A</v>
      </c>
      <c r="G61" s="237" t="e">
        <f>VLOOKUP(D61,SOH!A:C,3,)</f>
        <v>#N/A</v>
      </c>
      <c r="H61" s="237" t="e">
        <f>VLOOKUP(D61,SOH!A:E,5,)</f>
        <v>#N/A</v>
      </c>
      <c r="I61" s="155" t="e">
        <f t="shared" si="0"/>
        <v>#N/A</v>
      </c>
      <c r="K61" s="210"/>
    </row>
    <row r="62" spans="2:12" ht="12.75" customHeight="1" x14ac:dyDescent="0.2">
      <c r="B62" s="431"/>
      <c r="C62" s="298" t="s">
        <v>230</v>
      </c>
      <c r="D62" s="370">
        <v>85006586</v>
      </c>
      <c r="E62" s="278" t="s">
        <v>229</v>
      </c>
      <c r="F62" s="371">
        <f>VLOOKUP(D62,SOH!A:D,4,)</f>
        <v>145</v>
      </c>
      <c r="G62" s="372">
        <f>VLOOKUP(D62,SOH!A:C,3,)</f>
        <v>185</v>
      </c>
      <c r="H62" s="372">
        <f>VLOOKUP(D62,SOH!A:E,5,)</f>
        <v>160</v>
      </c>
      <c r="I62" s="373">
        <f t="shared" ref="I62:I83" si="7">SUM(F62:H62)</f>
        <v>490</v>
      </c>
      <c r="J62" s="162" t="s">
        <v>458</v>
      </c>
      <c r="K62" s="210"/>
    </row>
    <row r="63" spans="2:12" ht="12.75" customHeight="1" x14ac:dyDescent="0.2">
      <c r="B63" s="431"/>
      <c r="C63" s="186" t="s">
        <v>392</v>
      </c>
      <c r="D63" s="284" t="s">
        <v>325</v>
      </c>
      <c r="E63" s="284" t="s">
        <v>226</v>
      </c>
      <c r="F63" s="139">
        <f>VLOOKUP(D63,SOH!A:D,4,)</f>
        <v>241</v>
      </c>
      <c r="G63" s="41">
        <f>VLOOKUP(D63,SOH!A:C,3,)</f>
        <v>74</v>
      </c>
      <c r="H63" s="41">
        <f>VLOOKUP(D63,SOH!A:E,5,)</f>
        <v>55</v>
      </c>
      <c r="I63" s="140">
        <f t="shared" si="7"/>
        <v>370</v>
      </c>
      <c r="K63" s="210"/>
    </row>
    <row r="64" spans="2:12" ht="12.75" customHeight="1" x14ac:dyDescent="0.2">
      <c r="B64" s="431"/>
      <c r="C64" s="186" t="s">
        <v>155</v>
      </c>
      <c r="D64" s="384" t="s">
        <v>123</v>
      </c>
      <c r="E64" s="384" t="s">
        <v>226</v>
      </c>
      <c r="F64" s="139">
        <f>VLOOKUP(D64,SOH!A:D,4,)</f>
        <v>0</v>
      </c>
      <c r="G64" s="41">
        <f>VLOOKUP(D64,SOH!A:C,3,)</f>
        <v>51</v>
      </c>
      <c r="H64" s="41">
        <f>VLOOKUP(D64,SOH!A:E,5,)</f>
        <v>51</v>
      </c>
      <c r="I64" s="140">
        <f t="shared" ref="I64" si="8">SUM(F64:H64)</f>
        <v>102</v>
      </c>
      <c r="K64" s="210"/>
    </row>
    <row r="65" spans="2:12" ht="13.5" customHeight="1" thickBot="1" x14ac:dyDescent="0.25">
      <c r="B65" s="432"/>
      <c r="C65" s="299" t="s">
        <v>386</v>
      </c>
      <c r="D65" s="374" t="s">
        <v>336</v>
      </c>
      <c r="E65" s="374" t="s">
        <v>337</v>
      </c>
      <c r="F65" s="380">
        <f>VLOOKUP(D65,SOH!A:D,4,)</f>
        <v>23</v>
      </c>
      <c r="G65" s="381">
        <f>VLOOKUP(D65,SOH!A:C,3,)</f>
        <v>0</v>
      </c>
      <c r="H65" s="381">
        <f>VLOOKUP(D65,SOH!A:E,5,)</f>
        <v>0</v>
      </c>
      <c r="I65" s="382">
        <f t="shared" si="7"/>
        <v>23</v>
      </c>
      <c r="K65" s="210"/>
    </row>
    <row r="66" spans="2:12" ht="13.5" customHeight="1" thickBot="1" x14ac:dyDescent="0.25">
      <c r="B66" s="100" t="s">
        <v>84</v>
      </c>
      <c r="C66" s="173" t="s">
        <v>84</v>
      </c>
      <c r="D66" s="280" t="s">
        <v>41</v>
      </c>
      <c r="E66" s="281" t="s">
        <v>42</v>
      </c>
      <c r="F66" s="368">
        <f>VLOOKUP(D66,SOH!A:D,4,)</f>
        <v>0</v>
      </c>
      <c r="G66" s="375">
        <f>VLOOKUP(D66,SOH!A:C,3,)</f>
        <v>5</v>
      </c>
      <c r="H66" s="375">
        <f>VLOOKUP(D66,SOH!A:E,5,)</f>
        <v>31</v>
      </c>
      <c r="I66" s="369">
        <f t="shared" si="7"/>
        <v>36</v>
      </c>
      <c r="J66" s="161" t="s">
        <v>467</v>
      </c>
      <c r="K66" s="196" t="s">
        <v>726</v>
      </c>
      <c r="L66" s="196" t="s">
        <v>727</v>
      </c>
    </row>
    <row r="67" spans="2:12" ht="12.75" customHeight="1" x14ac:dyDescent="0.2">
      <c r="B67" s="420" t="s">
        <v>203</v>
      </c>
      <c r="C67" s="169" t="s">
        <v>156</v>
      </c>
      <c r="D67" s="58" t="s">
        <v>121</v>
      </c>
      <c r="E67" s="79" t="s">
        <v>122</v>
      </c>
      <c r="F67" s="244">
        <f>VLOOKUP(D67,SOH!A:D,4,)</f>
        <v>1</v>
      </c>
      <c r="G67" s="45">
        <f>VLOOKUP(D67,SOH!A:C,3,)</f>
        <v>3</v>
      </c>
      <c r="H67" s="45">
        <f>VLOOKUP(D67,SOH!A:E,5,)</f>
        <v>9</v>
      </c>
      <c r="I67" s="192">
        <f t="shared" si="7"/>
        <v>13</v>
      </c>
      <c r="K67" s="210"/>
    </row>
    <row r="68" spans="2:12" ht="13.5" customHeight="1" thickBot="1" x14ac:dyDescent="0.25">
      <c r="B68" s="421"/>
      <c r="C68" s="166" t="s">
        <v>157</v>
      </c>
      <c r="D68" s="282" t="s">
        <v>160</v>
      </c>
      <c r="E68" s="283" t="s">
        <v>114</v>
      </c>
      <c r="F68" s="245">
        <f>VLOOKUP(D68,SOH!A:D,4,)</f>
        <v>255</v>
      </c>
      <c r="G68" s="246">
        <f>VLOOKUP(D68,SOH!A:C,3,)</f>
        <v>199</v>
      </c>
      <c r="H68" s="246">
        <f>VLOOKUP(D68,SOH!A:E,5,)</f>
        <v>65</v>
      </c>
      <c r="I68" s="247">
        <f t="shared" si="7"/>
        <v>519</v>
      </c>
      <c r="K68" s="210"/>
    </row>
    <row r="69" spans="2:12" ht="12.75" customHeight="1" x14ac:dyDescent="0.2">
      <c r="B69" s="422" t="s">
        <v>204</v>
      </c>
      <c r="C69" s="185" t="s">
        <v>373</v>
      </c>
      <c r="D69" s="184" t="s">
        <v>168</v>
      </c>
      <c r="E69" s="184" t="s">
        <v>169</v>
      </c>
      <c r="F69" s="244">
        <f>VLOOKUP(D69,SOH!A:D,4,)</f>
        <v>0</v>
      </c>
      <c r="G69" s="45">
        <f>VLOOKUP(D69,SOH!A:C,3,)</f>
        <v>4</v>
      </c>
      <c r="H69" s="45">
        <f>VLOOKUP(D69,SOH!A:E,5,)</f>
        <v>0</v>
      </c>
      <c r="I69" s="192">
        <f t="shared" si="7"/>
        <v>4</v>
      </c>
      <c r="K69" s="210"/>
    </row>
    <row r="70" spans="2:12" ht="12.75" customHeight="1" x14ac:dyDescent="0.2">
      <c r="B70" s="423"/>
      <c r="C70" s="186" t="s">
        <v>374</v>
      </c>
      <c r="D70" s="53" t="s">
        <v>170</v>
      </c>
      <c r="E70" s="53" t="s">
        <v>169</v>
      </c>
      <c r="F70" s="139">
        <f>VLOOKUP(D70,SOH!A:D,4,)</f>
        <v>0</v>
      </c>
      <c r="G70" s="237">
        <f>VLOOKUP(D70,SOH!A:C,3,)</f>
        <v>0</v>
      </c>
      <c r="H70" s="237">
        <f>VLOOKUP(D70,SOH!A:E,5,)</f>
        <v>1</v>
      </c>
      <c r="I70" s="140">
        <f t="shared" si="7"/>
        <v>1</v>
      </c>
      <c r="K70" s="210"/>
    </row>
    <row r="71" spans="2:12" ht="12.75" customHeight="1" x14ac:dyDescent="0.2">
      <c r="B71" s="423"/>
      <c r="C71" s="186" t="s">
        <v>180</v>
      </c>
      <c r="D71" s="52" t="s">
        <v>179</v>
      </c>
      <c r="E71" s="53" t="s">
        <v>169</v>
      </c>
      <c r="F71" s="139">
        <f>VLOOKUP(D71,SOH!A:D,4,)</f>
        <v>2</v>
      </c>
      <c r="G71" s="237">
        <f>VLOOKUP(D71,SOH!A:C,3,)</f>
        <v>9</v>
      </c>
      <c r="H71" s="237">
        <f>VLOOKUP(D71,SOH!A:E,5,)</f>
        <v>6</v>
      </c>
      <c r="I71" s="140">
        <f t="shared" si="7"/>
        <v>17</v>
      </c>
      <c r="K71" s="210"/>
    </row>
    <row r="72" spans="2:12" ht="12.75" customHeight="1" x14ac:dyDescent="0.2">
      <c r="B72" s="423"/>
      <c r="C72" s="186" t="s">
        <v>182</v>
      </c>
      <c r="D72" s="52" t="s">
        <v>181</v>
      </c>
      <c r="E72" s="53" t="s">
        <v>169</v>
      </c>
      <c r="F72" s="139">
        <f>VLOOKUP(D72,SOH!A:D,4,)</f>
        <v>0</v>
      </c>
      <c r="G72" s="237">
        <f>VLOOKUP(D72,SOH!A:C,3,)</f>
        <v>3</v>
      </c>
      <c r="H72" s="237">
        <f>VLOOKUP(D72,SOH!A:E,5,)</f>
        <v>0</v>
      </c>
      <c r="I72" s="140">
        <f t="shared" si="7"/>
        <v>3</v>
      </c>
      <c r="K72" s="210"/>
    </row>
    <row r="73" spans="2:12" x14ac:dyDescent="0.2">
      <c r="B73" s="423"/>
      <c r="C73" s="186" t="s">
        <v>345</v>
      </c>
      <c r="D73" s="284" t="s">
        <v>248</v>
      </c>
      <c r="E73" s="284" t="s">
        <v>249</v>
      </c>
      <c r="F73" s="139">
        <f>VLOOKUP(D73,SOH!A:D,4,)</f>
        <v>4</v>
      </c>
      <c r="G73" s="237">
        <f>VLOOKUP(D73,SOH!A:C,3,)</f>
        <v>6</v>
      </c>
      <c r="H73" s="237">
        <f>VLOOKUP(D73,SOH!A:E,5,)</f>
        <v>3</v>
      </c>
      <c r="I73" s="155">
        <f t="shared" si="7"/>
        <v>13</v>
      </c>
      <c r="J73" s="161" t="s">
        <v>467</v>
      </c>
      <c r="K73" s="210"/>
    </row>
    <row r="74" spans="2:12" ht="12.75" customHeight="1" x14ac:dyDescent="0.2">
      <c r="B74" s="423"/>
      <c r="C74" s="186" t="s">
        <v>250</v>
      </c>
      <c r="D74" s="284" t="s">
        <v>162</v>
      </c>
      <c r="E74" s="284" t="s">
        <v>163</v>
      </c>
      <c r="F74" s="256">
        <f>VLOOKUP(D74,SOH!A:D,4,)</f>
        <v>7</v>
      </c>
      <c r="G74" s="41">
        <f>VLOOKUP(D74,SOH!A:C,3,)</f>
        <v>1</v>
      </c>
      <c r="H74" s="41">
        <f>VLOOKUP(D74,SOH!A:E,5,)</f>
        <v>5</v>
      </c>
      <c r="I74" s="155">
        <f t="shared" si="7"/>
        <v>13</v>
      </c>
      <c r="J74" s="161" t="s">
        <v>467</v>
      </c>
      <c r="K74" s="210"/>
      <c r="L74" s="197"/>
    </row>
    <row r="75" spans="2:12" ht="12.75" customHeight="1" x14ac:dyDescent="0.2">
      <c r="B75" s="423"/>
      <c r="C75" s="186" t="s">
        <v>372</v>
      </c>
      <c r="D75" s="284" t="s">
        <v>271</v>
      </c>
      <c r="E75" s="284" t="s">
        <v>272</v>
      </c>
      <c r="F75" s="139">
        <f>VLOOKUP(D75,SOH!A:D,4,)</f>
        <v>24</v>
      </c>
      <c r="G75" s="237">
        <f>VLOOKUP(D75,SOH!A:C,3,)</f>
        <v>21</v>
      </c>
      <c r="H75" s="237">
        <f>VLOOKUP(D75,SOH!A:E,5,)</f>
        <v>10</v>
      </c>
      <c r="I75" s="155">
        <f t="shared" si="7"/>
        <v>55</v>
      </c>
      <c r="J75" s="161" t="s">
        <v>467</v>
      </c>
      <c r="K75" s="210"/>
    </row>
    <row r="76" spans="2:12" ht="13.5" customHeight="1" x14ac:dyDescent="0.2">
      <c r="B76" s="423"/>
      <c r="C76" s="186" t="s">
        <v>241</v>
      </c>
      <c r="D76" s="47" t="s">
        <v>166</v>
      </c>
      <c r="E76" s="47" t="s">
        <v>167</v>
      </c>
      <c r="F76" s="139">
        <f>VLOOKUP(D76,SOH!A:D,4,)</f>
        <v>106</v>
      </c>
      <c r="G76" s="237">
        <f>VLOOKUP(D76,SOH!A:C,3,)</f>
        <v>69</v>
      </c>
      <c r="H76" s="237">
        <f>VLOOKUP(D76,SOH!A:E,5,)</f>
        <v>50</v>
      </c>
      <c r="I76" s="155">
        <f t="shared" si="7"/>
        <v>225</v>
      </c>
      <c r="K76" s="210"/>
    </row>
    <row r="77" spans="2:12" ht="13.5" customHeight="1" thickBot="1" x14ac:dyDescent="0.25">
      <c r="B77" s="424"/>
      <c r="C77" s="187" t="s">
        <v>463</v>
      </c>
      <c r="D77" s="285" t="s">
        <v>381</v>
      </c>
      <c r="E77" s="285" t="s">
        <v>382</v>
      </c>
      <c r="F77" s="245">
        <f>VLOOKUP(D77,SOH!A:D,4,)</f>
        <v>16</v>
      </c>
      <c r="G77" s="246">
        <f>VLOOKUP(D77,SOH!A:C,3,)</f>
        <v>13</v>
      </c>
      <c r="H77" s="258">
        <f>VLOOKUP(D77,SOH!A:E,5,)</f>
        <v>4</v>
      </c>
      <c r="I77" s="249">
        <f>SUM(F77:H77)</f>
        <v>33</v>
      </c>
      <c r="K77" s="210"/>
    </row>
    <row r="78" spans="2:12" ht="12.75" customHeight="1" x14ac:dyDescent="0.2">
      <c r="B78" s="418" t="s">
        <v>217</v>
      </c>
      <c r="C78" s="419" t="s">
        <v>218</v>
      </c>
      <c r="D78" s="265" t="s">
        <v>205</v>
      </c>
      <c r="E78" s="266" t="s">
        <v>206</v>
      </c>
      <c r="F78" s="295">
        <f>VLOOKUP(D78,SOH!A:D,4,)</f>
        <v>27</v>
      </c>
      <c r="G78" s="255">
        <f>VLOOKUP(D78,SOH!A:C,3,)</f>
        <v>6</v>
      </c>
      <c r="H78" s="255">
        <f>VLOOKUP(D78,SOH!A:E,5,)</f>
        <v>15</v>
      </c>
      <c r="I78" s="248">
        <f t="shared" si="7"/>
        <v>48</v>
      </c>
      <c r="K78" s="210"/>
      <c r="L78" s="151"/>
    </row>
    <row r="79" spans="2:12" x14ac:dyDescent="0.2">
      <c r="B79" s="418"/>
      <c r="C79" s="419"/>
      <c r="D79" s="47" t="s">
        <v>213</v>
      </c>
      <c r="E79" s="63" t="s">
        <v>214</v>
      </c>
      <c r="F79" s="256">
        <f>VLOOKUP(D79,SOH!A:D,4,)</f>
        <v>2</v>
      </c>
      <c r="G79" s="41">
        <f>VLOOKUP(D79,SOH!A:C,3,)</f>
        <v>0</v>
      </c>
      <c r="H79" s="41">
        <f>VLOOKUP(D79,SOH!A:E,5,)</f>
        <v>1</v>
      </c>
      <c r="I79" s="140">
        <f t="shared" si="7"/>
        <v>3</v>
      </c>
      <c r="K79" s="210"/>
    </row>
    <row r="80" spans="2:12" x14ac:dyDescent="0.2">
      <c r="B80" s="418"/>
      <c r="C80" s="419" t="s">
        <v>219</v>
      </c>
      <c r="D80" s="47" t="s">
        <v>207</v>
      </c>
      <c r="E80" s="63" t="s">
        <v>208</v>
      </c>
      <c r="F80" s="139" t="e">
        <f>VLOOKUP(D80,SOH!A:D,4,)</f>
        <v>#N/A</v>
      </c>
      <c r="G80" s="237" t="e">
        <f>VLOOKUP(D80,SOH!A:C,3,)</f>
        <v>#N/A</v>
      </c>
      <c r="H80" s="237" t="e">
        <f>VLOOKUP(D80,SOH!A:E,5,)</f>
        <v>#N/A</v>
      </c>
      <c r="I80" s="140" t="e">
        <f t="shared" si="7"/>
        <v>#N/A</v>
      </c>
      <c r="K80" s="210"/>
    </row>
    <row r="81" spans="2:11" ht="12.75" customHeight="1" x14ac:dyDescent="0.2">
      <c r="B81" s="418"/>
      <c r="C81" s="419"/>
      <c r="D81" s="284" t="s">
        <v>211</v>
      </c>
      <c r="E81" s="277" t="s">
        <v>212</v>
      </c>
      <c r="F81" s="256">
        <f>VLOOKUP(D81,SOH!A:D,4,)</f>
        <v>2</v>
      </c>
      <c r="G81" s="41">
        <f>VLOOKUP(D81,SOH!A:C,3,)</f>
        <v>14</v>
      </c>
      <c r="H81" s="41">
        <f>VLOOKUP(D81,SOH!A:E,5,)</f>
        <v>2</v>
      </c>
      <c r="I81" s="140">
        <f t="shared" si="7"/>
        <v>18</v>
      </c>
      <c r="J81" s="161" t="s">
        <v>467</v>
      </c>
      <c r="K81" s="210"/>
    </row>
    <row r="82" spans="2:11" ht="12.75" customHeight="1" x14ac:dyDescent="0.2">
      <c r="B82" s="418"/>
      <c r="C82" s="213" t="s">
        <v>220</v>
      </c>
      <c r="D82" s="284" t="s">
        <v>209</v>
      </c>
      <c r="E82" s="277" t="s">
        <v>210</v>
      </c>
      <c r="F82" s="256">
        <f>VLOOKUP(D82,SOH!A:D,4,)</f>
        <v>27</v>
      </c>
      <c r="G82" s="41">
        <f>VLOOKUP(D82,SOH!A:C,3,)</f>
        <v>3</v>
      </c>
      <c r="H82" s="41">
        <f>VLOOKUP(D82,SOH!A:E,5,)</f>
        <v>2</v>
      </c>
      <c r="I82" s="140">
        <f t="shared" si="7"/>
        <v>32</v>
      </c>
      <c r="J82" s="161" t="s">
        <v>467</v>
      </c>
      <c r="K82" s="196" t="s">
        <v>724</v>
      </c>
    </row>
    <row r="83" spans="2:11" x14ac:dyDescent="0.2">
      <c r="B83" s="418"/>
      <c r="C83" s="419" t="s">
        <v>383</v>
      </c>
      <c r="D83" s="301" t="s">
        <v>367</v>
      </c>
      <c r="E83" s="296" t="s">
        <v>368</v>
      </c>
      <c r="F83" s="256">
        <f>VLOOKUP(D83,SOH!A:D,4,)</f>
        <v>4</v>
      </c>
      <c r="G83" s="41">
        <f>VLOOKUP(D83,SOH!A:C,3,)</f>
        <v>16</v>
      </c>
      <c r="H83" s="41">
        <f>VLOOKUP(D83,SOH!A:E,5,)</f>
        <v>14</v>
      </c>
      <c r="I83" s="140">
        <f t="shared" si="7"/>
        <v>34</v>
      </c>
      <c r="K83" s="210"/>
    </row>
    <row r="84" spans="2:11" x14ac:dyDescent="0.2">
      <c r="B84" s="418"/>
      <c r="C84" s="419"/>
      <c r="D84" s="47" t="s">
        <v>365</v>
      </c>
      <c r="E84" s="63" t="s">
        <v>366</v>
      </c>
      <c r="F84" s="139">
        <f>VLOOKUP(D84,SOH!A:D,4,)</f>
        <v>1</v>
      </c>
      <c r="G84" s="237">
        <f>VLOOKUP(D84,SOH!A:C,3,)</f>
        <v>0</v>
      </c>
      <c r="H84" s="237">
        <f>VLOOKUP(D84,SOH!A:E,5,)</f>
        <v>0</v>
      </c>
      <c r="I84" s="140">
        <v>3</v>
      </c>
      <c r="K84" s="210"/>
    </row>
    <row r="85" spans="2:11" ht="13.5" customHeight="1" x14ac:dyDescent="0.2">
      <c r="B85" s="418"/>
      <c r="C85" s="419" t="s">
        <v>221</v>
      </c>
      <c r="D85" s="284" t="s">
        <v>164</v>
      </c>
      <c r="E85" s="277" t="s">
        <v>165</v>
      </c>
      <c r="F85" s="256">
        <f>VLOOKUP(D85,SOH!A:D,4,)</f>
        <v>6</v>
      </c>
      <c r="G85" s="41">
        <f>VLOOKUP(D85,SOH!A:C,3,)</f>
        <v>6</v>
      </c>
      <c r="H85" s="41">
        <f>VLOOKUP(D85,SOH!A:E,5,)</f>
        <v>4</v>
      </c>
      <c r="I85" s="140">
        <f t="shared" ref="I85:I98" si="9">SUM(F85:H85)</f>
        <v>16</v>
      </c>
      <c r="J85" s="161" t="s">
        <v>467</v>
      </c>
      <c r="K85" s="210"/>
    </row>
    <row r="86" spans="2:11" ht="13.5" customHeight="1" thickBot="1" x14ac:dyDescent="0.25">
      <c r="B86" s="418"/>
      <c r="C86" s="419"/>
      <c r="D86" s="284" t="s">
        <v>215</v>
      </c>
      <c r="E86" s="277" t="s">
        <v>216</v>
      </c>
      <c r="F86" s="367">
        <f>VLOOKUP(D86,SOH!A:D,4,)</f>
        <v>32</v>
      </c>
      <c r="G86" s="258">
        <f>VLOOKUP(D86,SOH!A:C,3,)</f>
        <v>15</v>
      </c>
      <c r="H86" s="258">
        <f>VLOOKUP(D86,SOH!A:E,5,)</f>
        <v>3</v>
      </c>
      <c r="I86" s="247">
        <f t="shared" si="9"/>
        <v>50</v>
      </c>
      <c r="J86" s="161" t="s">
        <v>467</v>
      </c>
      <c r="K86" s="210"/>
    </row>
    <row r="87" spans="2:11" ht="13.5" customHeight="1" x14ac:dyDescent="0.2">
      <c r="B87" s="413" t="s">
        <v>200</v>
      </c>
      <c r="C87" s="169" t="s">
        <v>98</v>
      </c>
      <c r="D87" s="96" t="s">
        <v>29</v>
      </c>
      <c r="E87" s="97" t="s">
        <v>30</v>
      </c>
      <c r="F87" s="244">
        <f>VLOOKUP(D87,SOH!A:D,4,)</f>
        <v>57</v>
      </c>
      <c r="G87" s="45">
        <f>VLOOKUP(D87,SOH!A:C,3,)</f>
        <v>3</v>
      </c>
      <c r="H87" s="45">
        <f>VLOOKUP(D87,SOH!A:E,5,)</f>
        <v>20</v>
      </c>
      <c r="I87" s="192">
        <f t="shared" si="9"/>
        <v>80</v>
      </c>
      <c r="K87" s="210"/>
    </row>
    <row r="88" spans="2:11" ht="13.5" customHeight="1" x14ac:dyDescent="0.2">
      <c r="B88" s="414"/>
      <c r="C88" s="166" t="s">
        <v>294</v>
      </c>
      <c r="D88" s="261" t="s">
        <v>117</v>
      </c>
      <c r="E88" s="262" t="s">
        <v>118</v>
      </c>
      <c r="F88" s="139">
        <f>VLOOKUP(D88,SOH!A:D,4,)</f>
        <v>288</v>
      </c>
      <c r="G88" s="237">
        <f>VLOOKUP(D88,SOH!A:C,3,)</f>
        <v>173</v>
      </c>
      <c r="H88" s="237">
        <f>VLOOKUP(D88,SOH!A:E,5,)</f>
        <v>187</v>
      </c>
      <c r="I88" s="140">
        <f t="shared" si="9"/>
        <v>648</v>
      </c>
      <c r="K88" s="210"/>
    </row>
    <row r="89" spans="2:11" ht="13.5" customHeight="1" x14ac:dyDescent="0.2">
      <c r="B89" s="414"/>
      <c r="C89" s="166" t="s">
        <v>294</v>
      </c>
      <c r="D89" s="261" t="s">
        <v>119</v>
      </c>
      <c r="E89" s="262" t="s">
        <v>120</v>
      </c>
      <c r="F89" s="139">
        <f>VLOOKUP(D89,SOH!A:D,4,)</f>
        <v>467</v>
      </c>
      <c r="G89" s="237">
        <f>VLOOKUP(D89,SOH!A:C,3,)</f>
        <v>169</v>
      </c>
      <c r="H89" s="237">
        <f>VLOOKUP(D89,SOH!A:E,5,)</f>
        <v>145</v>
      </c>
      <c r="I89" s="140">
        <f t="shared" si="9"/>
        <v>781</v>
      </c>
      <c r="K89" s="210"/>
    </row>
    <row r="90" spans="2:11" ht="13.5" customHeight="1" thickBot="1" x14ac:dyDescent="0.25">
      <c r="B90" s="414"/>
      <c r="C90" s="236" t="s">
        <v>294</v>
      </c>
      <c r="D90" s="286" t="s">
        <v>25</v>
      </c>
      <c r="E90" s="287" t="s">
        <v>26</v>
      </c>
      <c r="F90" s="245">
        <f>VLOOKUP(D90,SOH!A:D,4,)</f>
        <v>316</v>
      </c>
      <c r="G90" s="246">
        <f>VLOOKUP(D90,SOH!A:C,3,)</f>
        <v>73</v>
      </c>
      <c r="H90" s="246">
        <f>VLOOKUP(D90,SOH!A:E,5,)</f>
        <v>48</v>
      </c>
      <c r="I90" s="247">
        <f t="shared" ref="I90" si="10">SUM(F90:H90)</f>
        <v>437</v>
      </c>
      <c r="K90" s="210"/>
    </row>
    <row r="91" spans="2:11" ht="13.5" customHeight="1" thickBot="1" x14ac:dyDescent="0.25">
      <c r="B91" s="414"/>
      <c r="C91" s="166" t="s">
        <v>520</v>
      </c>
      <c r="D91" s="286" t="s">
        <v>506</v>
      </c>
      <c r="E91" s="287" t="s">
        <v>505</v>
      </c>
      <c r="F91" s="250">
        <f>VLOOKUP(D91,SOH!A:D,4,)</f>
        <v>22</v>
      </c>
      <c r="G91" s="238">
        <f>VLOOKUP(D91,SOH!A:C,3,)</f>
        <v>19</v>
      </c>
      <c r="H91" s="238">
        <f>VLOOKUP(D91,SOH!A:E,5,)</f>
        <v>3</v>
      </c>
      <c r="I91" s="251">
        <f t="shared" si="9"/>
        <v>44</v>
      </c>
      <c r="K91" s="210"/>
    </row>
    <row r="92" spans="2:11" x14ac:dyDescent="0.2">
      <c r="B92" s="415" t="s">
        <v>263</v>
      </c>
      <c r="C92" s="169" t="s">
        <v>258</v>
      </c>
      <c r="D92" s="268" t="s">
        <v>256</v>
      </c>
      <c r="E92" s="288" t="s">
        <v>257</v>
      </c>
      <c r="F92" s="244">
        <f>VLOOKUP(D92,SOH!A:D,4,)</f>
        <v>218</v>
      </c>
      <c r="G92" s="45">
        <f>VLOOKUP(D92,SOH!A:C,3,)</f>
        <v>29</v>
      </c>
      <c r="H92" s="45">
        <f>VLOOKUP(D92,SOH!A:E,5,)</f>
        <v>29</v>
      </c>
      <c r="I92" s="192">
        <f t="shared" si="9"/>
        <v>276</v>
      </c>
      <c r="K92" s="210"/>
    </row>
    <row r="93" spans="2:11" ht="12.75" customHeight="1" x14ac:dyDescent="0.2">
      <c r="B93" s="416"/>
      <c r="C93" s="166" t="s">
        <v>263</v>
      </c>
      <c r="D93" s="47" t="s">
        <v>259</v>
      </c>
      <c r="E93" s="63" t="s">
        <v>260</v>
      </c>
      <c r="F93" s="139" t="e">
        <f>VLOOKUP(D93,SOH!A:D,4,)</f>
        <v>#N/A</v>
      </c>
      <c r="G93" s="237" t="e">
        <f>VLOOKUP(D93,SOH!A:C,3,)</f>
        <v>#N/A</v>
      </c>
      <c r="H93" s="237" t="e">
        <f>VLOOKUP(D93,SOH!A:E,5,)</f>
        <v>#N/A</v>
      </c>
      <c r="I93" s="140" t="e">
        <f t="shared" si="9"/>
        <v>#N/A</v>
      </c>
      <c r="K93" s="210"/>
    </row>
    <row r="94" spans="2:11" ht="12.75" customHeight="1" x14ac:dyDescent="0.2">
      <c r="B94" s="416"/>
      <c r="C94" s="166" t="s">
        <v>264</v>
      </c>
      <c r="D94" s="278" t="s">
        <v>261</v>
      </c>
      <c r="E94" s="279" t="s">
        <v>262</v>
      </c>
      <c r="F94" s="139">
        <f>VLOOKUP(D94,SOH!A:D,4,)</f>
        <v>0</v>
      </c>
      <c r="G94" s="237">
        <f>VLOOKUP(D94,SOH!A:C,3,)</f>
        <v>0</v>
      </c>
      <c r="H94" s="237">
        <f>VLOOKUP(D94,SOH!A:E,5,)</f>
        <v>6</v>
      </c>
      <c r="I94" s="140">
        <f t="shared" si="9"/>
        <v>6</v>
      </c>
      <c r="K94" s="210"/>
    </row>
    <row r="95" spans="2:11" ht="12.75" customHeight="1" x14ac:dyDescent="0.2">
      <c r="B95" s="416"/>
      <c r="C95" s="166" t="s">
        <v>350</v>
      </c>
      <c r="D95" s="48" t="s">
        <v>304</v>
      </c>
      <c r="E95" s="70" t="s">
        <v>305</v>
      </c>
      <c r="F95" s="139">
        <f>VLOOKUP(D95,SOH!A:D,4,)</f>
        <v>6</v>
      </c>
      <c r="G95" s="237">
        <f>VLOOKUP(D95,SOH!A:C,3,)</f>
        <v>0</v>
      </c>
      <c r="H95" s="237">
        <f>VLOOKUP(D95,SOH!A:E,5,)</f>
        <v>19</v>
      </c>
      <c r="I95" s="140">
        <f t="shared" si="9"/>
        <v>25</v>
      </c>
      <c r="K95" s="210"/>
    </row>
    <row r="96" spans="2:11" ht="13.5" thickBot="1" x14ac:dyDescent="0.25">
      <c r="B96" s="417"/>
      <c r="C96" s="168" t="s">
        <v>351</v>
      </c>
      <c r="D96" s="49" t="s">
        <v>302</v>
      </c>
      <c r="E96" s="72" t="s">
        <v>303</v>
      </c>
      <c r="F96" s="245">
        <f>VLOOKUP(D96,SOH!A:D,4,)</f>
        <v>0</v>
      </c>
      <c r="G96" s="246">
        <f>VLOOKUP(D96,SOH!A:C,3,)</f>
        <v>2</v>
      </c>
      <c r="H96" s="246">
        <f>VLOOKUP(D96,SOH!A:E,5,)</f>
        <v>0</v>
      </c>
      <c r="I96" s="247">
        <f t="shared" si="9"/>
        <v>2</v>
      </c>
      <c r="K96" s="210"/>
    </row>
    <row r="97" spans="2:11" x14ac:dyDescent="0.2">
      <c r="B97" s="101"/>
      <c r="C97" s="166" t="s">
        <v>269</v>
      </c>
      <c r="D97" s="57" t="s">
        <v>265</v>
      </c>
      <c r="E97" s="67" t="s">
        <v>266</v>
      </c>
      <c r="F97" s="252">
        <f>VLOOKUP(D97,SOH!A:D,4,)</f>
        <v>38</v>
      </c>
      <c r="G97" s="253">
        <f>VLOOKUP(D97,SOH!A:C,3,)</f>
        <v>12</v>
      </c>
      <c r="H97" s="253">
        <f>VLOOKUP(D97,SOH!A:E,5,)</f>
        <v>0</v>
      </c>
      <c r="I97" s="192">
        <f t="shared" si="9"/>
        <v>50</v>
      </c>
      <c r="K97" s="210"/>
    </row>
    <row r="98" spans="2:11" ht="13.5" thickBot="1" x14ac:dyDescent="0.25">
      <c r="B98" s="102"/>
      <c r="C98" s="168" t="s">
        <v>270</v>
      </c>
      <c r="D98" s="49" t="s">
        <v>267</v>
      </c>
      <c r="E98" s="239" t="s">
        <v>268</v>
      </c>
      <c r="F98" s="240">
        <f>VLOOKUP(D98,SOH!A:D,4,)</f>
        <v>79</v>
      </c>
      <c r="G98" s="241">
        <f>VLOOKUP(D98,SOH!A:C,3,)</f>
        <v>17</v>
      </c>
      <c r="H98" s="242">
        <f>VLOOKUP(D98,SOH!A:E,5,)</f>
        <v>2</v>
      </c>
      <c r="I98" s="243">
        <f t="shared" si="9"/>
        <v>98</v>
      </c>
      <c r="K98" s="210"/>
    </row>
  </sheetData>
  <autoFilter ref="B2:K98" xr:uid="{00000000-0009-0000-0000-000002000000}"/>
  <mergeCells count="20">
    <mergeCell ref="F1:I1"/>
    <mergeCell ref="B51:B65"/>
    <mergeCell ref="B3:B15"/>
    <mergeCell ref="B16:B19"/>
    <mergeCell ref="B20:B23"/>
    <mergeCell ref="B24:B26"/>
    <mergeCell ref="B27:B29"/>
    <mergeCell ref="B35:B46"/>
    <mergeCell ref="B67:B68"/>
    <mergeCell ref="B69:B77"/>
    <mergeCell ref="B30:B32"/>
    <mergeCell ref="B33:B34"/>
    <mergeCell ref="B47:B50"/>
    <mergeCell ref="B87:B91"/>
    <mergeCell ref="B92:B96"/>
    <mergeCell ref="B78:B86"/>
    <mergeCell ref="C78:C79"/>
    <mergeCell ref="C80:C81"/>
    <mergeCell ref="C83:C84"/>
    <mergeCell ref="C85:C86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0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21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39" sqref="B39"/>
    </sheetView>
  </sheetViews>
  <sheetFormatPr defaultRowHeight="12.75" x14ac:dyDescent="0.2"/>
  <cols>
    <col min="1" max="1" width="28.5703125" style="198" customWidth="1"/>
    <col min="2" max="2" width="48.28515625" style="198" bestFit="1" customWidth="1"/>
    <col min="3" max="3" width="8.140625" style="289" bestFit="1" customWidth="1"/>
    <col min="4" max="4" width="8.140625" style="383" bestFit="1" customWidth="1"/>
    <col min="5" max="5" width="8.140625" style="289" bestFit="1" customWidth="1"/>
    <col min="6" max="6" width="15.140625" style="290" bestFit="1" customWidth="1"/>
    <col min="7" max="7" width="9.140625" style="290"/>
    <col min="8" max="8" width="9.140625" style="198"/>
    <col min="9" max="9" width="21.140625" style="198" bestFit="1" customWidth="1"/>
    <col min="10" max="10" width="14" style="198" customWidth="1"/>
    <col min="11" max="16384" width="9.140625" style="198"/>
  </cols>
  <sheetData>
    <row r="1" spans="1:11" x14ac:dyDescent="0.2">
      <c r="A1" s="199"/>
    </row>
    <row r="2" spans="1:11" x14ac:dyDescent="0.2">
      <c r="A2" s="200"/>
    </row>
    <row r="3" spans="1:11" x14ac:dyDescent="0.2">
      <c r="A3" s="198" t="s">
        <v>673</v>
      </c>
      <c r="C3" s="289" t="s">
        <v>686</v>
      </c>
    </row>
    <row r="4" spans="1:11" x14ac:dyDescent="0.2">
      <c r="A4" s="198" t="s">
        <v>687</v>
      </c>
      <c r="B4" s="198" t="s">
        <v>688</v>
      </c>
      <c r="C4" s="289" t="s">
        <v>604</v>
      </c>
      <c r="D4" s="383" t="s">
        <v>605</v>
      </c>
      <c r="E4" s="289" t="s">
        <v>606</v>
      </c>
      <c r="F4" s="290" t="s">
        <v>406</v>
      </c>
      <c r="G4" s="300"/>
      <c r="H4" s="201"/>
      <c r="I4" s="201"/>
      <c r="J4" s="201"/>
      <c r="K4" s="201"/>
    </row>
    <row r="5" spans="1:11" x14ac:dyDescent="0.2">
      <c r="A5" s="198" t="s">
        <v>528</v>
      </c>
      <c r="B5" s="198" t="s">
        <v>529</v>
      </c>
      <c r="D5" s="383">
        <v>5</v>
      </c>
      <c r="F5" s="290">
        <v>5</v>
      </c>
      <c r="H5" s="200">
        <v>43850</v>
      </c>
      <c r="I5" s="198" t="s">
        <v>527</v>
      </c>
    </row>
    <row r="6" spans="1:11" x14ac:dyDescent="0.2">
      <c r="A6" s="198" t="s">
        <v>179</v>
      </c>
      <c r="B6" s="198" t="s">
        <v>295</v>
      </c>
      <c r="C6" s="289">
        <v>9</v>
      </c>
      <c r="D6" s="383">
        <v>2</v>
      </c>
      <c r="E6" s="289">
        <v>6</v>
      </c>
      <c r="F6" s="290">
        <v>17</v>
      </c>
      <c r="H6" s="200">
        <v>43851</v>
      </c>
      <c r="I6" s="198" t="s">
        <v>672</v>
      </c>
    </row>
    <row r="7" spans="1:11" x14ac:dyDescent="0.2">
      <c r="A7" s="198" t="s">
        <v>181</v>
      </c>
      <c r="B7" s="198" t="s">
        <v>169</v>
      </c>
      <c r="C7" s="289">
        <v>3</v>
      </c>
      <c r="F7" s="290">
        <v>3</v>
      </c>
      <c r="H7" s="200">
        <v>43853</v>
      </c>
      <c r="I7" s="198" t="s">
        <v>681</v>
      </c>
    </row>
    <row r="8" spans="1:11" x14ac:dyDescent="0.2">
      <c r="A8" s="198" t="s">
        <v>296</v>
      </c>
      <c r="B8" s="198" t="s">
        <v>295</v>
      </c>
      <c r="C8" s="289">
        <v>4</v>
      </c>
      <c r="E8" s="289">
        <v>6</v>
      </c>
      <c r="F8" s="290">
        <v>10</v>
      </c>
      <c r="H8" s="200">
        <v>43860</v>
      </c>
      <c r="I8" s="198" t="s">
        <v>684</v>
      </c>
    </row>
    <row r="9" spans="1:11" x14ac:dyDescent="0.2">
      <c r="A9" s="198" t="s">
        <v>168</v>
      </c>
      <c r="B9" s="198" t="s">
        <v>295</v>
      </c>
      <c r="C9" s="289">
        <v>4</v>
      </c>
      <c r="F9" s="290">
        <v>4</v>
      </c>
      <c r="H9" s="200">
        <v>43878</v>
      </c>
      <c r="I9" s="198" t="s">
        <v>681</v>
      </c>
    </row>
    <row r="10" spans="1:11" x14ac:dyDescent="0.2">
      <c r="A10" s="198" t="s">
        <v>170</v>
      </c>
      <c r="B10" s="198" t="s">
        <v>169</v>
      </c>
      <c r="E10" s="289">
        <v>1</v>
      </c>
      <c r="F10" s="290">
        <v>1</v>
      </c>
    </row>
    <row r="11" spans="1:11" x14ac:dyDescent="0.2">
      <c r="A11" s="198" t="s">
        <v>484</v>
      </c>
      <c r="B11" s="198" t="s">
        <v>384</v>
      </c>
      <c r="C11" s="289">
        <v>11</v>
      </c>
      <c r="D11" s="383">
        <v>22</v>
      </c>
      <c r="E11" s="289">
        <v>20</v>
      </c>
      <c r="F11" s="290">
        <v>53</v>
      </c>
    </row>
    <row r="12" spans="1:11" x14ac:dyDescent="0.2">
      <c r="A12" s="198" t="s">
        <v>530</v>
      </c>
      <c r="B12" s="198" t="s">
        <v>531</v>
      </c>
      <c r="D12" s="383">
        <v>3</v>
      </c>
      <c r="F12" s="290">
        <v>3</v>
      </c>
    </row>
    <row r="13" spans="1:11" x14ac:dyDescent="0.2">
      <c r="A13" s="198" t="s">
        <v>469</v>
      </c>
      <c r="B13" s="198" t="s">
        <v>476</v>
      </c>
      <c r="C13" s="289">
        <v>25</v>
      </c>
      <c r="D13" s="383">
        <v>77</v>
      </c>
      <c r="E13" s="289">
        <v>6</v>
      </c>
      <c r="F13" s="290">
        <v>108</v>
      </c>
    </row>
    <row r="14" spans="1:11" x14ac:dyDescent="0.2">
      <c r="A14" s="198" t="s">
        <v>532</v>
      </c>
      <c r="B14" s="198" t="s">
        <v>533</v>
      </c>
      <c r="D14" s="383">
        <v>17</v>
      </c>
      <c r="F14" s="290">
        <v>17</v>
      </c>
    </row>
    <row r="15" spans="1:11" x14ac:dyDescent="0.2">
      <c r="A15" s="254">
        <v>85005597</v>
      </c>
      <c r="B15" s="198" t="s">
        <v>352</v>
      </c>
      <c r="C15" s="289">
        <v>143</v>
      </c>
      <c r="D15" s="383">
        <v>201</v>
      </c>
      <c r="E15" s="289">
        <v>62</v>
      </c>
      <c r="F15" s="290">
        <v>406</v>
      </c>
    </row>
    <row r="16" spans="1:11" x14ac:dyDescent="0.2">
      <c r="A16" s="254">
        <v>85006586</v>
      </c>
      <c r="B16" s="198" t="s">
        <v>229</v>
      </c>
      <c r="C16" s="289">
        <v>185</v>
      </c>
      <c r="D16" s="383">
        <v>145</v>
      </c>
      <c r="E16" s="289">
        <v>160</v>
      </c>
      <c r="F16" s="290">
        <v>490</v>
      </c>
    </row>
    <row r="17" spans="1:6" x14ac:dyDescent="0.2">
      <c r="A17" s="195" t="s">
        <v>461</v>
      </c>
      <c r="B17" s="198" t="s">
        <v>462</v>
      </c>
      <c r="C17" s="289">
        <v>15</v>
      </c>
      <c r="F17" s="290">
        <v>15</v>
      </c>
    </row>
    <row r="18" spans="1:6" x14ac:dyDescent="0.2">
      <c r="A18" s="198" t="s">
        <v>474</v>
      </c>
      <c r="B18" s="198" t="s">
        <v>475</v>
      </c>
      <c r="C18" s="289">
        <v>88</v>
      </c>
      <c r="D18" s="383">
        <v>328</v>
      </c>
      <c r="E18" s="289">
        <v>256</v>
      </c>
      <c r="F18" s="290">
        <v>672</v>
      </c>
    </row>
    <row r="19" spans="1:6" x14ac:dyDescent="0.2">
      <c r="A19" s="198" t="s">
        <v>534</v>
      </c>
      <c r="B19" s="198" t="s">
        <v>607</v>
      </c>
      <c r="D19" s="383">
        <v>3</v>
      </c>
      <c r="F19" s="290">
        <v>3</v>
      </c>
    </row>
    <row r="20" spans="1:6" x14ac:dyDescent="0.2">
      <c r="A20" s="198" t="s">
        <v>535</v>
      </c>
      <c r="B20" s="198" t="s">
        <v>608</v>
      </c>
      <c r="D20" s="383">
        <v>2</v>
      </c>
      <c r="F20" s="290">
        <v>2</v>
      </c>
    </row>
    <row r="21" spans="1:6" x14ac:dyDescent="0.2">
      <c r="A21" s="198" t="s">
        <v>609</v>
      </c>
      <c r="B21" s="198" t="s">
        <v>610</v>
      </c>
      <c r="D21" s="383">
        <v>1</v>
      </c>
      <c r="F21" s="290">
        <v>1</v>
      </c>
    </row>
    <row r="22" spans="1:6" x14ac:dyDescent="0.2">
      <c r="A22" s="198" t="s">
        <v>297</v>
      </c>
      <c r="B22" s="198" t="s">
        <v>611</v>
      </c>
      <c r="C22" s="289">
        <v>107</v>
      </c>
      <c r="D22" s="383">
        <v>698</v>
      </c>
      <c r="E22" s="289">
        <v>192</v>
      </c>
      <c r="F22" s="290">
        <v>997</v>
      </c>
    </row>
    <row r="23" spans="1:6" x14ac:dyDescent="0.2">
      <c r="A23" s="198" t="s">
        <v>89</v>
      </c>
      <c r="B23" s="198" t="s">
        <v>90</v>
      </c>
      <c r="C23" s="289">
        <v>10</v>
      </c>
      <c r="E23" s="289">
        <v>10</v>
      </c>
      <c r="F23" s="290">
        <v>20</v>
      </c>
    </row>
    <row r="24" spans="1:6" x14ac:dyDescent="0.2">
      <c r="A24" s="198" t="s">
        <v>171</v>
      </c>
      <c r="B24" s="198" t="s">
        <v>689</v>
      </c>
      <c r="C24" s="289">
        <v>325</v>
      </c>
      <c r="D24" s="383">
        <v>192</v>
      </c>
      <c r="E24" s="289">
        <v>148</v>
      </c>
      <c r="F24" s="290">
        <v>665</v>
      </c>
    </row>
    <row r="25" spans="1:6" x14ac:dyDescent="0.2">
      <c r="A25" s="198" t="s">
        <v>173</v>
      </c>
      <c r="B25" s="198" t="s">
        <v>690</v>
      </c>
      <c r="C25" s="289">
        <v>96</v>
      </c>
      <c r="D25" s="383">
        <v>174</v>
      </c>
      <c r="E25" s="289">
        <v>115</v>
      </c>
      <c r="F25" s="290">
        <v>385</v>
      </c>
    </row>
    <row r="26" spans="1:6" x14ac:dyDescent="0.2">
      <c r="A26" s="198" t="s">
        <v>143</v>
      </c>
      <c r="B26" s="198" t="s">
        <v>691</v>
      </c>
      <c r="C26" s="289">
        <v>818</v>
      </c>
      <c r="D26" s="383">
        <v>135</v>
      </c>
      <c r="E26" s="289">
        <v>88</v>
      </c>
      <c r="F26" s="290">
        <v>1041</v>
      </c>
    </row>
    <row r="27" spans="1:6" x14ac:dyDescent="0.2">
      <c r="A27" s="198" t="s">
        <v>144</v>
      </c>
      <c r="B27" s="198" t="s">
        <v>692</v>
      </c>
      <c r="C27" s="289">
        <v>276</v>
      </c>
      <c r="D27" s="383">
        <v>753</v>
      </c>
      <c r="E27" s="289">
        <v>178</v>
      </c>
      <c r="F27" s="290">
        <v>1207</v>
      </c>
    </row>
    <row r="28" spans="1:6" x14ac:dyDescent="0.2">
      <c r="A28" s="198" t="s">
        <v>397</v>
      </c>
      <c r="B28" s="198" t="s">
        <v>693</v>
      </c>
      <c r="E28" s="289">
        <v>30</v>
      </c>
      <c r="F28" s="290">
        <v>30</v>
      </c>
    </row>
    <row r="29" spans="1:6" x14ac:dyDescent="0.2">
      <c r="A29" s="198" t="s">
        <v>56</v>
      </c>
      <c r="B29" s="198" t="s">
        <v>57</v>
      </c>
      <c r="C29" s="289">
        <v>151</v>
      </c>
      <c r="D29" s="383">
        <v>136</v>
      </c>
      <c r="E29" s="289">
        <v>50</v>
      </c>
      <c r="F29" s="290">
        <v>337</v>
      </c>
    </row>
    <row r="30" spans="1:6" x14ac:dyDescent="0.2">
      <c r="A30" s="198" t="s">
        <v>261</v>
      </c>
      <c r="B30" s="198" t="s">
        <v>262</v>
      </c>
      <c r="D30" s="383">
        <v>0</v>
      </c>
      <c r="E30" s="289">
        <v>6</v>
      </c>
      <c r="F30" s="290">
        <v>6</v>
      </c>
    </row>
    <row r="31" spans="1:6" x14ac:dyDescent="0.2">
      <c r="A31" s="198" t="s">
        <v>91</v>
      </c>
      <c r="B31" s="198" t="s">
        <v>92</v>
      </c>
      <c r="C31" s="289">
        <v>76</v>
      </c>
      <c r="D31" s="383">
        <v>0</v>
      </c>
      <c r="E31" s="289">
        <v>40</v>
      </c>
      <c r="F31" s="290">
        <v>116</v>
      </c>
    </row>
    <row r="32" spans="1:6" x14ac:dyDescent="0.2">
      <c r="A32" s="198" t="s">
        <v>87</v>
      </c>
      <c r="B32" s="198" t="s">
        <v>612</v>
      </c>
      <c r="C32" s="289">
        <v>4</v>
      </c>
      <c r="D32" s="383">
        <v>11</v>
      </c>
      <c r="E32" s="289">
        <v>4</v>
      </c>
      <c r="F32" s="290">
        <v>19</v>
      </c>
    </row>
    <row r="33" spans="1:7" x14ac:dyDescent="0.2">
      <c r="A33" s="198" t="s">
        <v>290</v>
      </c>
      <c r="B33" s="198" t="s">
        <v>291</v>
      </c>
      <c r="C33" s="289">
        <v>5</v>
      </c>
      <c r="D33" s="383">
        <v>0</v>
      </c>
      <c r="E33" s="289">
        <v>3</v>
      </c>
      <c r="F33" s="290">
        <v>8</v>
      </c>
    </row>
    <row r="34" spans="1:7" x14ac:dyDescent="0.2">
      <c r="A34" s="198" t="s">
        <v>251</v>
      </c>
      <c r="B34" s="198" t="s">
        <v>252</v>
      </c>
      <c r="C34" s="289">
        <v>1</v>
      </c>
      <c r="E34" s="289">
        <v>7</v>
      </c>
      <c r="F34" s="290">
        <v>8</v>
      </c>
    </row>
    <row r="35" spans="1:7" x14ac:dyDescent="0.2">
      <c r="A35" s="198" t="s">
        <v>85</v>
      </c>
      <c r="B35" s="198" t="s">
        <v>86</v>
      </c>
      <c r="C35" s="289">
        <v>28</v>
      </c>
      <c r="D35" s="383">
        <v>8</v>
      </c>
      <c r="E35" s="289">
        <v>22</v>
      </c>
      <c r="F35" s="290">
        <v>58</v>
      </c>
    </row>
    <row r="36" spans="1:7" x14ac:dyDescent="0.2">
      <c r="A36" s="198" t="s">
        <v>299</v>
      </c>
      <c r="B36" s="198" t="s">
        <v>300</v>
      </c>
      <c r="C36" s="289">
        <v>2</v>
      </c>
      <c r="D36" s="383">
        <v>3</v>
      </c>
      <c r="E36" s="289">
        <v>9</v>
      </c>
      <c r="F36" s="290">
        <v>14</v>
      </c>
    </row>
    <row r="37" spans="1:7" x14ac:dyDescent="0.2">
      <c r="A37" s="198" t="s">
        <v>301</v>
      </c>
      <c r="B37" s="198" t="s">
        <v>613</v>
      </c>
      <c r="C37" s="289">
        <v>21</v>
      </c>
      <c r="D37" s="383">
        <v>51</v>
      </c>
      <c r="E37" s="289">
        <v>88</v>
      </c>
      <c r="F37" s="290">
        <v>160</v>
      </c>
    </row>
    <row r="38" spans="1:7" x14ac:dyDescent="0.2">
      <c r="A38" s="198" t="s">
        <v>302</v>
      </c>
      <c r="B38" s="198" t="s">
        <v>614</v>
      </c>
      <c r="C38" s="289">
        <v>2</v>
      </c>
      <c r="F38" s="290">
        <v>2</v>
      </c>
    </row>
    <row r="39" spans="1:7" x14ac:dyDescent="0.2">
      <c r="A39" s="198" t="s">
        <v>304</v>
      </c>
      <c r="B39" s="198" t="s">
        <v>615</v>
      </c>
      <c r="D39" s="383">
        <v>6</v>
      </c>
      <c r="E39" s="289">
        <v>19</v>
      </c>
      <c r="F39" s="290">
        <v>25</v>
      </c>
    </row>
    <row r="40" spans="1:7" x14ac:dyDescent="0.2">
      <c r="A40" s="198" t="s">
        <v>58</v>
      </c>
      <c r="B40" s="198" t="s">
        <v>59</v>
      </c>
      <c r="C40" s="289">
        <v>480</v>
      </c>
      <c r="D40" s="383">
        <v>839</v>
      </c>
      <c r="E40" s="289">
        <v>876</v>
      </c>
      <c r="F40" s="290">
        <v>2195</v>
      </c>
    </row>
    <row r="41" spans="1:7" x14ac:dyDescent="0.2">
      <c r="A41" s="198" t="s">
        <v>536</v>
      </c>
      <c r="B41" s="198" t="s">
        <v>537</v>
      </c>
      <c r="D41" s="383">
        <v>205</v>
      </c>
      <c r="F41" s="290">
        <v>205</v>
      </c>
    </row>
    <row r="42" spans="1:7" x14ac:dyDescent="0.2">
      <c r="A42" s="198" t="s">
        <v>32</v>
      </c>
      <c r="B42" s="198" t="s">
        <v>694</v>
      </c>
      <c r="C42" s="289">
        <v>1</v>
      </c>
      <c r="D42" s="383">
        <v>8</v>
      </c>
      <c r="E42" s="289">
        <v>8</v>
      </c>
      <c r="F42" s="290">
        <v>17</v>
      </c>
    </row>
    <row r="43" spans="1:7" s="195" customFormat="1" x14ac:dyDescent="0.2">
      <c r="A43" s="198" t="s">
        <v>288</v>
      </c>
      <c r="B43" s="198" t="s">
        <v>616</v>
      </c>
      <c r="C43" s="289"/>
      <c r="D43" s="383">
        <v>8</v>
      </c>
      <c r="E43" s="289"/>
      <c r="F43" s="290">
        <v>8</v>
      </c>
      <c r="G43" s="291"/>
    </row>
    <row r="44" spans="1:7" x14ac:dyDescent="0.2">
      <c r="A44" s="198" t="s">
        <v>41</v>
      </c>
      <c r="B44" s="198" t="s">
        <v>42</v>
      </c>
      <c r="C44" s="289">
        <v>5</v>
      </c>
      <c r="D44" s="383">
        <v>0</v>
      </c>
      <c r="E44" s="289">
        <v>31</v>
      </c>
      <c r="F44" s="290">
        <v>36</v>
      </c>
    </row>
    <row r="45" spans="1:7" x14ac:dyDescent="0.2">
      <c r="A45" s="198" t="s">
        <v>409</v>
      </c>
      <c r="B45" s="198" t="s">
        <v>125</v>
      </c>
      <c r="C45" s="289">
        <v>1</v>
      </c>
      <c r="D45" s="383">
        <v>29</v>
      </c>
      <c r="F45" s="290">
        <v>30</v>
      </c>
    </row>
    <row r="46" spans="1:7" x14ac:dyDescent="0.2">
      <c r="A46" s="198" t="s">
        <v>146</v>
      </c>
      <c r="B46" s="198" t="s">
        <v>695</v>
      </c>
      <c r="C46" s="289">
        <v>302</v>
      </c>
      <c r="D46" s="383">
        <v>24</v>
      </c>
      <c r="E46" s="289">
        <v>160</v>
      </c>
      <c r="F46" s="290">
        <v>486</v>
      </c>
    </row>
    <row r="47" spans="1:7" x14ac:dyDescent="0.2">
      <c r="A47" s="198" t="s">
        <v>60</v>
      </c>
      <c r="B47" s="198" t="s">
        <v>696</v>
      </c>
      <c r="C47" s="289">
        <v>4297</v>
      </c>
      <c r="D47" s="383">
        <v>4160</v>
      </c>
      <c r="E47" s="289">
        <v>360</v>
      </c>
      <c r="F47" s="290">
        <v>8817</v>
      </c>
    </row>
    <row r="48" spans="1:7" x14ac:dyDescent="0.2">
      <c r="A48" s="198" t="s">
        <v>64</v>
      </c>
      <c r="B48" s="198" t="s">
        <v>697</v>
      </c>
      <c r="C48" s="289">
        <v>1040</v>
      </c>
      <c r="D48" s="383">
        <v>360</v>
      </c>
      <c r="E48" s="289">
        <v>1040</v>
      </c>
      <c r="F48" s="290">
        <v>2440</v>
      </c>
    </row>
    <row r="49" spans="1:6" x14ac:dyDescent="0.2">
      <c r="A49" s="198" t="s">
        <v>62</v>
      </c>
      <c r="B49" s="198" t="s">
        <v>693</v>
      </c>
      <c r="C49" s="289">
        <v>128</v>
      </c>
      <c r="D49" s="383">
        <v>1524</v>
      </c>
      <c r="E49" s="289">
        <v>282</v>
      </c>
      <c r="F49" s="290">
        <v>1934</v>
      </c>
    </row>
    <row r="50" spans="1:6" x14ac:dyDescent="0.2">
      <c r="A50" s="198" t="s">
        <v>66</v>
      </c>
      <c r="B50" s="198" t="s">
        <v>698</v>
      </c>
      <c r="C50" s="289">
        <v>114</v>
      </c>
      <c r="D50" s="383">
        <v>647</v>
      </c>
      <c r="E50" s="289">
        <v>137</v>
      </c>
      <c r="F50" s="290">
        <v>898</v>
      </c>
    </row>
    <row r="51" spans="1:6" x14ac:dyDescent="0.2">
      <c r="A51" s="198" t="s">
        <v>617</v>
      </c>
      <c r="B51" s="198" t="s">
        <v>618</v>
      </c>
      <c r="D51" s="383">
        <v>1</v>
      </c>
      <c r="F51" s="290">
        <v>1</v>
      </c>
    </row>
    <row r="52" spans="1:6" x14ac:dyDescent="0.2">
      <c r="A52" s="198" t="s">
        <v>619</v>
      </c>
      <c r="B52" s="198" t="s">
        <v>620</v>
      </c>
      <c r="D52" s="383">
        <v>1</v>
      </c>
      <c r="F52" s="290">
        <v>1</v>
      </c>
    </row>
    <row r="53" spans="1:6" x14ac:dyDescent="0.2">
      <c r="A53" s="198" t="s">
        <v>621</v>
      </c>
      <c r="B53" s="198" t="s">
        <v>622</v>
      </c>
      <c r="D53" s="383">
        <v>1</v>
      </c>
      <c r="F53" s="290">
        <v>1</v>
      </c>
    </row>
    <row r="54" spans="1:6" x14ac:dyDescent="0.2">
      <c r="A54" s="198" t="s">
        <v>623</v>
      </c>
      <c r="B54" s="198" t="s">
        <v>624</v>
      </c>
      <c r="D54" s="383">
        <v>1</v>
      </c>
      <c r="F54" s="290">
        <v>1</v>
      </c>
    </row>
    <row r="55" spans="1:6" x14ac:dyDescent="0.2">
      <c r="A55" s="198" t="s">
        <v>625</v>
      </c>
      <c r="B55" s="198" t="s">
        <v>626</v>
      </c>
      <c r="D55" s="383">
        <v>1</v>
      </c>
      <c r="F55" s="290">
        <v>1</v>
      </c>
    </row>
    <row r="56" spans="1:6" x14ac:dyDescent="0.2">
      <c r="A56" s="198" t="s">
        <v>627</v>
      </c>
      <c r="B56" s="198" t="s">
        <v>628</v>
      </c>
      <c r="D56" s="383">
        <v>1</v>
      </c>
      <c r="F56" s="290">
        <v>1</v>
      </c>
    </row>
    <row r="57" spans="1:6" x14ac:dyDescent="0.2">
      <c r="A57" s="198" t="s">
        <v>629</v>
      </c>
      <c r="B57" s="198" t="s">
        <v>630</v>
      </c>
      <c r="D57" s="383">
        <v>1</v>
      </c>
      <c r="F57" s="290">
        <v>1</v>
      </c>
    </row>
    <row r="58" spans="1:6" x14ac:dyDescent="0.2">
      <c r="A58" s="198" t="s">
        <v>631</v>
      </c>
      <c r="B58" s="198" t="s">
        <v>632</v>
      </c>
      <c r="D58" s="383">
        <v>1</v>
      </c>
      <c r="F58" s="290">
        <v>1</v>
      </c>
    </row>
    <row r="59" spans="1:6" x14ac:dyDescent="0.2">
      <c r="A59" s="198" t="s">
        <v>633</v>
      </c>
      <c r="B59" s="198" t="s">
        <v>634</v>
      </c>
      <c r="D59" s="383">
        <v>1</v>
      </c>
      <c r="F59" s="290">
        <v>1</v>
      </c>
    </row>
    <row r="60" spans="1:6" x14ac:dyDescent="0.2">
      <c r="A60" s="198" t="s">
        <v>720</v>
      </c>
      <c r="B60" s="198" t="s">
        <v>721</v>
      </c>
      <c r="D60" s="383">
        <v>1</v>
      </c>
      <c r="F60" s="290">
        <v>1</v>
      </c>
    </row>
    <row r="61" spans="1:6" x14ac:dyDescent="0.2">
      <c r="A61" s="198" t="s">
        <v>722</v>
      </c>
      <c r="B61" s="198" t="s">
        <v>723</v>
      </c>
      <c r="D61" s="383">
        <v>3</v>
      </c>
      <c r="F61" s="290">
        <v>3</v>
      </c>
    </row>
    <row r="62" spans="1:6" x14ac:dyDescent="0.2">
      <c r="A62" s="198" t="s">
        <v>538</v>
      </c>
      <c r="B62" s="198" t="s">
        <v>539</v>
      </c>
      <c r="D62" s="383">
        <v>14</v>
      </c>
      <c r="F62" s="290">
        <v>14</v>
      </c>
    </row>
    <row r="63" spans="1:6" x14ac:dyDescent="0.2">
      <c r="A63" s="198" t="s">
        <v>540</v>
      </c>
      <c r="B63" s="198" t="s">
        <v>541</v>
      </c>
      <c r="D63" s="383">
        <v>7</v>
      </c>
      <c r="F63" s="290">
        <v>7</v>
      </c>
    </row>
    <row r="64" spans="1:6" x14ac:dyDescent="0.2">
      <c r="A64" s="198" t="s">
        <v>497</v>
      </c>
      <c r="B64" s="198" t="s">
        <v>498</v>
      </c>
      <c r="E64" s="289">
        <v>1</v>
      </c>
      <c r="F64" s="290">
        <v>1</v>
      </c>
    </row>
    <row r="65" spans="1:6" x14ac:dyDescent="0.2">
      <c r="A65" s="198" t="s">
        <v>542</v>
      </c>
      <c r="B65" s="198" t="s">
        <v>635</v>
      </c>
      <c r="D65" s="383">
        <v>4</v>
      </c>
      <c r="F65" s="290">
        <v>4</v>
      </c>
    </row>
    <row r="66" spans="1:6" x14ac:dyDescent="0.2">
      <c r="A66" s="198" t="s">
        <v>398</v>
      </c>
      <c r="B66" s="198" t="s">
        <v>399</v>
      </c>
      <c r="C66" s="289">
        <v>1</v>
      </c>
      <c r="E66" s="289">
        <v>2</v>
      </c>
      <c r="F66" s="290">
        <v>3</v>
      </c>
    </row>
    <row r="67" spans="1:6" x14ac:dyDescent="0.2">
      <c r="A67" s="198" t="s">
        <v>499</v>
      </c>
      <c r="B67" s="198" t="s">
        <v>636</v>
      </c>
      <c r="E67" s="289">
        <v>3</v>
      </c>
      <c r="F67" s="290">
        <v>3</v>
      </c>
    </row>
    <row r="68" spans="1:6" x14ac:dyDescent="0.2">
      <c r="A68" s="198" t="s">
        <v>400</v>
      </c>
      <c r="B68" s="198" t="s">
        <v>401</v>
      </c>
      <c r="C68" s="289">
        <v>2</v>
      </c>
      <c r="E68" s="289">
        <v>15</v>
      </c>
      <c r="F68" s="290">
        <v>17</v>
      </c>
    </row>
    <row r="69" spans="1:6" x14ac:dyDescent="0.2">
      <c r="A69" s="198" t="s">
        <v>306</v>
      </c>
      <c r="B69" s="198" t="s">
        <v>307</v>
      </c>
      <c r="C69" s="289">
        <v>4</v>
      </c>
      <c r="E69" s="289">
        <v>4</v>
      </c>
      <c r="F69" s="290">
        <v>8</v>
      </c>
    </row>
    <row r="70" spans="1:6" x14ac:dyDescent="0.2">
      <c r="A70" s="198" t="s">
        <v>248</v>
      </c>
      <c r="B70" s="198" t="s">
        <v>249</v>
      </c>
      <c r="C70" s="289">
        <v>6</v>
      </c>
      <c r="D70" s="383">
        <v>4</v>
      </c>
      <c r="E70" s="289">
        <v>3</v>
      </c>
      <c r="F70" s="290">
        <v>13</v>
      </c>
    </row>
    <row r="71" spans="1:6" x14ac:dyDescent="0.2">
      <c r="A71" s="198" t="s">
        <v>162</v>
      </c>
      <c r="B71" s="198" t="s">
        <v>163</v>
      </c>
      <c r="C71" s="289">
        <v>1</v>
      </c>
      <c r="D71" s="383">
        <v>7</v>
      </c>
      <c r="E71" s="289">
        <v>5</v>
      </c>
      <c r="F71" s="290">
        <v>13</v>
      </c>
    </row>
    <row r="72" spans="1:6" x14ac:dyDescent="0.2">
      <c r="A72" s="198" t="s">
        <v>271</v>
      </c>
      <c r="B72" s="198" t="s">
        <v>272</v>
      </c>
      <c r="C72" s="289">
        <v>21</v>
      </c>
      <c r="D72" s="383">
        <v>24</v>
      </c>
      <c r="E72" s="289">
        <v>10</v>
      </c>
      <c r="F72" s="290">
        <v>55</v>
      </c>
    </row>
    <row r="73" spans="1:6" x14ac:dyDescent="0.2">
      <c r="A73" s="198" t="s">
        <v>402</v>
      </c>
      <c r="B73" s="198" t="s">
        <v>403</v>
      </c>
      <c r="C73" s="289">
        <v>5</v>
      </c>
      <c r="E73" s="289">
        <v>1</v>
      </c>
      <c r="F73" s="290">
        <v>6</v>
      </c>
    </row>
    <row r="74" spans="1:6" x14ac:dyDescent="0.2">
      <c r="A74" s="198" t="s">
        <v>381</v>
      </c>
      <c r="B74" s="198" t="s">
        <v>382</v>
      </c>
      <c r="C74" s="289">
        <v>13</v>
      </c>
      <c r="D74" s="383">
        <v>16</v>
      </c>
      <c r="E74" s="289">
        <v>4</v>
      </c>
      <c r="F74" s="290">
        <v>33</v>
      </c>
    </row>
    <row r="75" spans="1:6" x14ac:dyDescent="0.2">
      <c r="A75" s="198" t="s">
        <v>543</v>
      </c>
      <c r="B75" s="198" t="s">
        <v>637</v>
      </c>
      <c r="D75" s="383">
        <v>4</v>
      </c>
      <c r="F75" s="290">
        <v>4</v>
      </c>
    </row>
    <row r="76" spans="1:6" x14ac:dyDescent="0.2">
      <c r="A76" s="198" t="s">
        <v>544</v>
      </c>
      <c r="B76" s="198" t="s">
        <v>545</v>
      </c>
      <c r="D76" s="383">
        <v>10</v>
      </c>
      <c r="F76" s="290">
        <v>10</v>
      </c>
    </row>
    <row r="77" spans="1:6" x14ac:dyDescent="0.2">
      <c r="A77" s="198" t="s">
        <v>546</v>
      </c>
      <c r="B77" s="198" t="s">
        <v>547</v>
      </c>
      <c r="D77" s="383">
        <v>4</v>
      </c>
      <c r="F77" s="290">
        <v>4</v>
      </c>
    </row>
    <row r="78" spans="1:6" x14ac:dyDescent="0.2">
      <c r="A78" s="198" t="s">
        <v>267</v>
      </c>
      <c r="B78" s="198" t="s">
        <v>268</v>
      </c>
      <c r="C78" s="289">
        <v>17</v>
      </c>
      <c r="D78" s="383">
        <v>79</v>
      </c>
      <c r="E78" s="289">
        <v>2</v>
      </c>
      <c r="F78" s="290">
        <v>98</v>
      </c>
    </row>
    <row r="79" spans="1:6" x14ac:dyDescent="0.2">
      <c r="A79" s="198" t="s">
        <v>265</v>
      </c>
      <c r="B79" s="198" t="s">
        <v>354</v>
      </c>
      <c r="C79" s="289">
        <v>12</v>
      </c>
      <c r="D79" s="383">
        <v>38</v>
      </c>
      <c r="F79" s="290">
        <v>50</v>
      </c>
    </row>
    <row r="80" spans="1:6" x14ac:dyDescent="0.2">
      <c r="A80" s="198" t="s">
        <v>205</v>
      </c>
      <c r="B80" s="198" t="s">
        <v>206</v>
      </c>
      <c r="C80" s="289">
        <v>6</v>
      </c>
      <c r="D80" s="383">
        <v>27</v>
      </c>
      <c r="E80" s="289">
        <v>15</v>
      </c>
      <c r="F80" s="290">
        <v>48</v>
      </c>
    </row>
    <row r="81" spans="1:6" x14ac:dyDescent="0.2">
      <c r="A81" s="198" t="s">
        <v>213</v>
      </c>
      <c r="B81" s="198" t="s">
        <v>214</v>
      </c>
      <c r="D81" s="383">
        <v>2</v>
      </c>
      <c r="E81" s="289">
        <v>1</v>
      </c>
      <c r="F81" s="290">
        <v>3</v>
      </c>
    </row>
    <row r="82" spans="1:6" x14ac:dyDescent="0.2">
      <c r="A82" s="198" t="s">
        <v>164</v>
      </c>
      <c r="B82" s="198" t="s">
        <v>165</v>
      </c>
      <c r="C82" s="289">
        <v>6</v>
      </c>
      <c r="D82" s="383">
        <v>6</v>
      </c>
      <c r="E82" s="289">
        <v>4</v>
      </c>
      <c r="F82" s="290">
        <v>16</v>
      </c>
    </row>
    <row r="83" spans="1:6" x14ac:dyDescent="0.2">
      <c r="A83" s="198" t="s">
        <v>209</v>
      </c>
      <c r="B83" s="198" t="s">
        <v>210</v>
      </c>
      <c r="C83" s="289">
        <v>3</v>
      </c>
      <c r="D83" s="383">
        <v>27</v>
      </c>
      <c r="E83" s="289">
        <v>2</v>
      </c>
      <c r="F83" s="290">
        <v>32</v>
      </c>
    </row>
    <row r="84" spans="1:6" x14ac:dyDescent="0.2">
      <c r="A84" s="198" t="s">
        <v>215</v>
      </c>
      <c r="B84" s="198" t="s">
        <v>216</v>
      </c>
      <c r="C84" s="289">
        <v>15</v>
      </c>
      <c r="D84" s="383">
        <v>32</v>
      </c>
      <c r="E84" s="289">
        <v>3</v>
      </c>
      <c r="F84" s="290">
        <v>50</v>
      </c>
    </row>
    <row r="85" spans="1:6" x14ac:dyDescent="0.2">
      <c r="A85" s="198" t="s">
        <v>211</v>
      </c>
      <c r="B85" s="198" t="s">
        <v>212</v>
      </c>
      <c r="C85" s="289">
        <v>14</v>
      </c>
      <c r="D85" s="383">
        <v>2</v>
      </c>
      <c r="E85" s="289">
        <v>2</v>
      </c>
      <c r="F85" s="290">
        <v>18</v>
      </c>
    </row>
    <row r="86" spans="1:6" x14ac:dyDescent="0.2">
      <c r="A86" s="198" t="s">
        <v>365</v>
      </c>
      <c r="B86" s="198" t="s">
        <v>366</v>
      </c>
      <c r="D86" s="383">
        <v>1</v>
      </c>
      <c r="F86" s="290">
        <v>1</v>
      </c>
    </row>
    <row r="87" spans="1:6" x14ac:dyDescent="0.2">
      <c r="A87" s="198" t="s">
        <v>367</v>
      </c>
      <c r="B87" s="198" t="s">
        <v>368</v>
      </c>
      <c r="C87" s="289">
        <v>16</v>
      </c>
      <c r="D87" s="383">
        <v>4</v>
      </c>
      <c r="E87" s="289">
        <v>14</v>
      </c>
      <c r="F87" s="290">
        <v>34</v>
      </c>
    </row>
    <row r="88" spans="1:6" x14ac:dyDescent="0.2">
      <c r="A88" s="198" t="s">
        <v>548</v>
      </c>
      <c r="B88" s="198" t="s">
        <v>549</v>
      </c>
      <c r="D88" s="383">
        <v>3</v>
      </c>
      <c r="F88" s="290">
        <v>3</v>
      </c>
    </row>
    <row r="89" spans="1:6" x14ac:dyDescent="0.2">
      <c r="A89" s="198" t="s">
        <v>550</v>
      </c>
      <c r="B89" s="198" t="s">
        <v>551</v>
      </c>
      <c r="D89" s="383">
        <v>2</v>
      </c>
      <c r="F89" s="290">
        <v>2</v>
      </c>
    </row>
    <row r="90" spans="1:6" x14ac:dyDescent="0.2">
      <c r="A90" s="198" t="s">
        <v>256</v>
      </c>
      <c r="B90" s="198" t="s">
        <v>257</v>
      </c>
      <c r="C90" s="289">
        <v>29</v>
      </c>
      <c r="D90" s="383">
        <v>218</v>
      </c>
      <c r="E90" s="289">
        <v>29</v>
      </c>
      <c r="F90" s="290">
        <v>276</v>
      </c>
    </row>
    <row r="91" spans="1:6" x14ac:dyDescent="0.2">
      <c r="A91" s="198" t="s">
        <v>393</v>
      </c>
      <c r="B91" s="198" t="s">
        <v>394</v>
      </c>
      <c r="C91" s="289">
        <v>2</v>
      </c>
      <c r="F91" s="290">
        <v>2</v>
      </c>
    </row>
    <row r="92" spans="1:6" x14ac:dyDescent="0.2">
      <c r="A92" s="198" t="s">
        <v>395</v>
      </c>
      <c r="B92" s="198" t="s">
        <v>396</v>
      </c>
      <c r="C92" s="289">
        <v>3</v>
      </c>
      <c r="F92" s="290">
        <v>3</v>
      </c>
    </row>
    <row r="93" spans="1:6" x14ac:dyDescent="0.2">
      <c r="A93" s="198" t="s">
        <v>552</v>
      </c>
      <c r="B93" s="198" t="s">
        <v>553</v>
      </c>
      <c r="D93" s="383">
        <v>3</v>
      </c>
      <c r="F93" s="290">
        <v>3</v>
      </c>
    </row>
    <row r="94" spans="1:6" x14ac:dyDescent="0.2">
      <c r="A94" s="198" t="s">
        <v>554</v>
      </c>
      <c r="B94" s="198" t="s">
        <v>555</v>
      </c>
      <c r="D94" s="383">
        <v>2</v>
      </c>
      <c r="F94" s="290">
        <v>2</v>
      </c>
    </row>
    <row r="95" spans="1:6" x14ac:dyDescent="0.2">
      <c r="A95" s="198" t="s">
        <v>362</v>
      </c>
      <c r="B95" s="198" t="s">
        <v>360</v>
      </c>
      <c r="C95" s="289">
        <v>102</v>
      </c>
      <c r="D95" s="383">
        <v>553</v>
      </c>
      <c r="E95" s="289">
        <v>98</v>
      </c>
      <c r="F95" s="290">
        <v>753</v>
      </c>
    </row>
    <row r="96" spans="1:6" x14ac:dyDescent="0.2">
      <c r="A96" s="198" t="s">
        <v>556</v>
      </c>
      <c r="B96" s="198" t="s">
        <v>557</v>
      </c>
      <c r="D96" s="383">
        <v>4</v>
      </c>
      <c r="F96" s="290">
        <v>4</v>
      </c>
    </row>
    <row r="97" spans="1:6" x14ac:dyDescent="0.2">
      <c r="A97" s="198" t="s">
        <v>558</v>
      </c>
      <c r="B97" s="198" t="s">
        <v>559</v>
      </c>
      <c r="D97" s="383">
        <v>7</v>
      </c>
      <c r="F97" s="290">
        <v>7</v>
      </c>
    </row>
    <row r="98" spans="1:6" x14ac:dyDescent="0.2">
      <c r="A98" s="198" t="s">
        <v>560</v>
      </c>
      <c r="B98" s="198" t="s">
        <v>561</v>
      </c>
      <c r="D98" s="383">
        <v>4</v>
      </c>
      <c r="F98" s="290">
        <v>4</v>
      </c>
    </row>
    <row r="99" spans="1:6" x14ac:dyDescent="0.2">
      <c r="A99" s="198" t="s">
        <v>166</v>
      </c>
      <c r="B99" s="198" t="s">
        <v>638</v>
      </c>
      <c r="C99" s="289">
        <v>69</v>
      </c>
      <c r="D99" s="383">
        <v>106</v>
      </c>
      <c r="E99" s="289">
        <v>50</v>
      </c>
      <c r="F99" s="290">
        <v>225</v>
      </c>
    </row>
    <row r="100" spans="1:6" x14ac:dyDescent="0.2">
      <c r="A100" s="198" t="s">
        <v>284</v>
      </c>
      <c r="B100" s="198" t="s">
        <v>285</v>
      </c>
      <c r="C100" s="289">
        <v>41</v>
      </c>
      <c r="D100" s="383">
        <v>14</v>
      </c>
      <c r="E100" s="289">
        <v>18</v>
      </c>
      <c r="F100" s="290">
        <v>73</v>
      </c>
    </row>
    <row r="101" spans="1:6" x14ac:dyDescent="0.2">
      <c r="A101" s="198" t="s">
        <v>314</v>
      </c>
      <c r="B101" s="198" t="s">
        <v>639</v>
      </c>
      <c r="D101" s="383">
        <v>2</v>
      </c>
      <c r="E101" s="289">
        <v>3</v>
      </c>
      <c r="F101" s="290">
        <v>5</v>
      </c>
    </row>
    <row r="102" spans="1:6" x14ac:dyDescent="0.2">
      <c r="A102" s="198" t="s">
        <v>562</v>
      </c>
      <c r="B102" s="198" t="s">
        <v>563</v>
      </c>
      <c r="D102" s="383">
        <v>10</v>
      </c>
      <c r="F102" s="290">
        <v>10</v>
      </c>
    </row>
    <row r="103" spans="1:6" x14ac:dyDescent="0.2">
      <c r="A103" s="198" t="s">
        <v>564</v>
      </c>
      <c r="B103" s="198" t="s">
        <v>640</v>
      </c>
      <c r="D103" s="383">
        <v>150</v>
      </c>
      <c r="F103" s="290">
        <v>150</v>
      </c>
    </row>
    <row r="104" spans="1:6" x14ac:dyDescent="0.2">
      <c r="A104" s="198" t="s">
        <v>358</v>
      </c>
      <c r="B104" s="198" t="s">
        <v>94</v>
      </c>
      <c r="C104" s="289">
        <v>54</v>
      </c>
      <c r="D104" s="383">
        <v>146</v>
      </c>
      <c r="E104" s="289">
        <v>27</v>
      </c>
      <c r="F104" s="290">
        <v>227</v>
      </c>
    </row>
    <row r="105" spans="1:6" x14ac:dyDescent="0.2">
      <c r="A105" s="198" t="s">
        <v>34</v>
      </c>
      <c r="B105" s="198" t="s">
        <v>35</v>
      </c>
      <c r="C105" s="289">
        <v>338</v>
      </c>
      <c r="D105" s="383">
        <v>273</v>
      </c>
      <c r="E105" s="289">
        <v>140</v>
      </c>
      <c r="F105" s="290">
        <v>751</v>
      </c>
    </row>
    <row r="106" spans="1:6" x14ac:dyDescent="0.2">
      <c r="A106" s="198" t="s">
        <v>187</v>
      </c>
      <c r="B106" s="198" t="s">
        <v>188</v>
      </c>
      <c r="C106" s="289">
        <v>10</v>
      </c>
      <c r="D106" s="383">
        <v>58</v>
      </c>
      <c r="E106" s="289">
        <v>6</v>
      </c>
      <c r="F106" s="290">
        <v>74</v>
      </c>
    </row>
    <row r="107" spans="1:6" x14ac:dyDescent="0.2">
      <c r="A107" s="198" t="s">
        <v>36</v>
      </c>
      <c r="B107" s="198" t="s">
        <v>641</v>
      </c>
      <c r="E107" s="289">
        <v>5</v>
      </c>
      <c r="F107" s="290">
        <v>5</v>
      </c>
    </row>
    <row r="108" spans="1:6" x14ac:dyDescent="0.2">
      <c r="A108" s="198" t="s">
        <v>69</v>
      </c>
      <c r="B108" s="198" t="s">
        <v>642</v>
      </c>
      <c r="D108" s="383">
        <v>3</v>
      </c>
      <c r="F108" s="290">
        <v>3</v>
      </c>
    </row>
    <row r="109" spans="1:6" x14ac:dyDescent="0.2">
      <c r="A109" s="198" t="s">
        <v>76</v>
      </c>
      <c r="B109" s="198" t="s">
        <v>643</v>
      </c>
      <c r="C109" s="289">
        <v>6</v>
      </c>
      <c r="D109" s="383">
        <v>2</v>
      </c>
      <c r="E109" s="289">
        <v>6</v>
      </c>
      <c r="F109" s="290">
        <v>14</v>
      </c>
    </row>
    <row r="110" spans="1:6" x14ac:dyDescent="0.2">
      <c r="A110" s="198" t="s">
        <v>79</v>
      </c>
      <c r="B110" s="198" t="s">
        <v>644</v>
      </c>
      <c r="C110" s="289">
        <v>20</v>
      </c>
      <c r="D110" s="383">
        <v>18</v>
      </c>
      <c r="E110" s="289">
        <v>1</v>
      </c>
      <c r="F110" s="290">
        <v>39</v>
      </c>
    </row>
    <row r="111" spans="1:6" x14ac:dyDescent="0.2">
      <c r="A111" s="198" t="s">
        <v>148</v>
      </c>
      <c r="B111" s="198" t="s">
        <v>149</v>
      </c>
      <c r="E111" s="289">
        <v>22</v>
      </c>
      <c r="F111" s="290">
        <v>22</v>
      </c>
    </row>
    <row r="112" spans="1:6" x14ac:dyDescent="0.2">
      <c r="A112" s="198" t="s">
        <v>565</v>
      </c>
      <c r="B112" s="198" t="s">
        <v>553</v>
      </c>
      <c r="D112" s="383">
        <v>6</v>
      </c>
      <c r="F112" s="290">
        <v>6</v>
      </c>
    </row>
    <row r="113" spans="1:6" x14ac:dyDescent="0.2">
      <c r="A113" s="198" t="s">
        <v>93</v>
      </c>
      <c r="B113" s="198" t="s">
        <v>645</v>
      </c>
      <c r="E113" s="289">
        <v>3</v>
      </c>
      <c r="F113" s="290">
        <v>3</v>
      </c>
    </row>
    <row r="114" spans="1:6" x14ac:dyDescent="0.2">
      <c r="A114" s="198" t="s">
        <v>231</v>
      </c>
      <c r="B114" s="198" t="s">
        <v>646</v>
      </c>
      <c r="C114" s="289">
        <v>3</v>
      </c>
      <c r="E114" s="289">
        <v>1</v>
      </c>
      <c r="F114" s="290">
        <v>4</v>
      </c>
    </row>
    <row r="115" spans="1:6" x14ac:dyDescent="0.2">
      <c r="A115" s="198" t="s">
        <v>315</v>
      </c>
      <c r="B115" s="198" t="s">
        <v>647</v>
      </c>
      <c r="C115" s="289">
        <v>2</v>
      </c>
      <c r="F115" s="290">
        <v>2</v>
      </c>
    </row>
    <row r="116" spans="1:6" x14ac:dyDescent="0.2">
      <c r="A116" s="198" t="s">
        <v>115</v>
      </c>
      <c r="B116" s="198" t="s">
        <v>116</v>
      </c>
      <c r="C116" s="289">
        <v>102</v>
      </c>
      <c r="D116" s="383">
        <v>106</v>
      </c>
      <c r="E116" s="289">
        <v>0</v>
      </c>
      <c r="F116" s="290">
        <v>208</v>
      </c>
    </row>
    <row r="117" spans="1:6" x14ac:dyDescent="0.2">
      <c r="A117" s="198" t="s">
        <v>507</v>
      </c>
      <c r="B117" s="198" t="s">
        <v>700</v>
      </c>
      <c r="C117" s="289">
        <v>40</v>
      </c>
      <c r="D117" s="383">
        <v>19</v>
      </c>
      <c r="F117" s="290">
        <v>59</v>
      </c>
    </row>
    <row r="118" spans="1:6" x14ac:dyDescent="0.2">
      <c r="A118" s="198" t="s">
        <v>160</v>
      </c>
      <c r="B118" s="198" t="s">
        <v>114</v>
      </c>
      <c r="C118" s="289">
        <v>199</v>
      </c>
      <c r="D118" s="383">
        <v>255</v>
      </c>
      <c r="E118" s="289">
        <v>65</v>
      </c>
      <c r="F118" s="290">
        <v>519</v>
      </c>
    </row>
    <row r="119" spans="1:6" x14ac:dyDescent="0.2">
      <c r="A119" s="198" t="s">
        <v>121</v>
      </c>
      <c r="B119" s="198" t="s">
        <v>317</v>
      </c>
      <c r="C119" s="289">
        <v>3</v>
      </c>
      <c r="D119" s="383">
        <v>1</v>
      </c>
      <c r="E119" s="289">
        <v>9</v>
      </c>
      <c r="F119" s="290">
        <v>13</v>
      </c>
    </row>
    <row r="120" spans="1:6" x14ac:dyDescent="0.2">
      <c r="A120" s="198" t="s">
        <v>318</v>
      </c>
      <c r="B120" s="198" t="s">
        <v>319</v>
      </c>
      <c r="C120" s="289">
        <v>5</v>
      </c>
      <c r="D120" s="383">
        <v>40</v>
      </c>
      <c r="F120" s="290">
        <v>45</v>
      </c>
    </row>
    <row r="121" spans="1:6" x14ac:dyDescent="0.2">
      <c r="A121" s="198" t="s">
        <v>566</v>
      </c>
      <c r="B121" s="198" t="s">
        <v>567</v>
      </c>
      <c r="D121" s="383">
        <v>2</v>
      </c>
      <c r="F121" s="290">
        <v>2</v>
      </c>
    </row>
    <row r="122" spans="1:6" x14ac:dyDescent="0.2">
      <c r="A122" s="198" t="s">
        <v>223</v>
      </c>
      <c r="B122" s="198" t="s">
        <v>648</v>
      </c>
      <c r="C122" s="289">
        <v>53</v>
      </c>
      <c r="E122" s="289">
        <v>82</v>
      </c>
      <c r="F122" s="290">
        <v>135</v>
      </c>
    </row>
    <row r="123" spans="1:6" x14ac:dyDescent="0.2">
      <c r="A123" s="198" t="s">
        <v>322</v>
      </c>
      <c r="B123" s="198" t="s">
        <v>648</v>
      </c>
      <c r="C123" s="289">
        <v>20</v>
      </c>
      <c r="D123" s="383">
        <v>28</v>
      </c>
      <c r="E123" s="289">
        <v>9</v>
      </c>
      <c r="F123" s="290">
        <v>57</v>
      </c>
    </row>
    <row r="124" spans="1:6" x14ac:dyDescent="0.2">
      <c r="A124" s="198" t="s">
        <v>27</v>
      </c>
      <c r="B124" s="198" t="s">
        <v>28</v>
      </c>
      <c r="D124" s="383">
        <v>5</v>
      </c>
      <c r="E124" s="289">
        <v>18</v>
      </c>
      <c r="F124" s="290">
        <v>23</v>
      </c>
    </row>
    <row r="125" spans="1:6" x14ac:dyDescent="0.2">
      <c r="A125" s="198" t="s">
        <v>649</v>
      </c>
      <c r="B125" s="198" t="s">
        <v>28</v>
      </c>
      <c r="D125" s="383">
        <v>2</v>
      </c>
      <c r="F125" s="290">
        <v>2</v>
      </c>
    </row>
    <row r="126" spans="1:6" x14ac:dyDescent="0.2">
      <c r="A126" s="198" t="s">
        <v>568</v>
      </c>
      <c r="B126" s="198" t="s">
        <v>28</v>
      </c>
      <c r="D126" s="383">
        <v>42</v>
      </c>
      <c r="F126" s="290">
        <v>42</v>
      </c>
    </row>
    <row r="127" spans="1:6" x14ac:dyDescent="0.2">
      <c r="A127" s="198" t="s">
        <v>323</v>
      </c>
      <c r="B127" s="198" t="s">
        <v>28</v>
      </c>
      <c r="D127" s="383">
        <v>8</v>
      </c>
      <c r="F127" s="290">
        <v>8</v>
      </c>
    </row>
    <row r="128" spans="1:6" x14ac:dyDescent="0.2">
      <c r="A128" s="198" t="s">
        <v>324</v>
      </c>
      <c r="B128" s="198" t="s">
        <v>226</v>
      </c>
      <c r="C128" s="289">
        <v>2</v>
      </c>
      <c r="D128" s="383">
        <v>62</v>
      </c>
      <c r="F128" s="290">
        <v>64</v>
      </c>
    </row>
    <row r="129" spans="1:6" x14ac:dyDescent="0.2">
      <c r="A129" s="198" t="s">
        <v>225</v>
      </c>
      <c r="B129" s="198" t="s">
        <v>226</v>
      </c>
      <c r="C129" s="289">
        <v>30</v>
      </c>
      <c r="D129" s="383">
        <v>7</v>
      </c>
      <c r="F129" s="290">
        <v>37</v>
      </c>
    </row>
    <row r="130" spans="1:6" x14ac:dyDescent="0.2">
      <c r="A130" s="198" t="s">
        <v>123</v>
      </c>
      <c r="B130" s="198" t="s">
        <v>226</v>
      </c>
      <c r="C130" s="289">
        <v>51</v>
      </c>
      <c r="E130" s="289">
        <v>51</v>
      </c>
      <c r="F130" s="290">
        <v>102</v>
      </c>
    </row>
    <row r="131" spans="1:6" x14ac:dyDescent="0.2">
      <c r="A131" s="198" t="s">
        <v>325</v>
      </c>
      <c r="B131" s="198" t="s">
        <v>226</v>
      </c>
      <c r="C131" s="289">
        <v>74</v>
      </c>
      <c r="D131" s="383">
        <v>241</v>
      </c>
      <c r="E131" s="289">
        <v>55</v>
      </c>
      <c r="F131" s="290">
        <v>370</v>
      </c>
    </row>
    <row r="132" spans="1:6" x14ac:dyDescent="0.2">
      <c r="A132" s="198" t="s">
        <v>236</v>
      </c>
      <c r="B132" s="198" t="s">
        <v>226</v>
      </c>
      <c r="C132" s="289">
        <v>17</v>
      </c>
      <c r="D132" s="383">
        <v>2</v>
      </c>
      <c r="E132" s="289">
        <v>6</v>
      </c>
      <c r="F132" s="290">
        <v>25</v>
      </c>
    </row>
    <row r="133" spans="1:6" x14ac:dyDescent="0.2">
      <c r="A133" s="198" t="s">
        <v>326</v>
      </c>
      <c r="B133" s="198" t="s">
        <v>327</v>
      </c>
      <c r="C133" s="289">
        <v>70</v>
      </c>
      <c r="D133" s="383">
        <v>40</v>
      </c>
      <c r="E133" s="289">
        <v>78</v>
      </c>
      <c r="F133" s="290">
        <v>188</v>
      </c>
    </row>
    <row r="134" spans="1:6" x14ac:dyDescent="0.2">
      <c r="A134" s="198" t="s">
        <v>328</v>
      </c>
      <c r="B134" s="198" t="s">
        <v>280</v>
      </c>
      <c r="E134" s="289">
        <v>7</v>
      </c>
      <c r="F134" s="290">
        <v>7</v>
      </c>
    </row>
    <row r="135" spans="1:6" x14ac:dyDescent="0.2">
      <c r="A135" s="198" t="s">
        <v>329</v>
      </c>
      <c r="B135" s="198" t="s">
        <v>280</v>
      </c>
      <c r="C135" s="289">
        <v>2</v>
      </c>
      <c r="D135" s="383">
        <v>42</v>
      </c>
      <c r="E135" s="289">
        <v>26</v>
      </c>
      <c r="F135" s="290">
        <v>70</v>
      </c>
    </row>
    <row r="136" spans="1:6" x14ac:dyDescent="0.2">
      <c r="A136" s="198" t="s">
        <v>330</v>
      </c>
      <c r="B136" s="198" t="s">
        <v>280</v>
      </c>
      <c r="D136" s="383">
        <v>12</v>
      </c>
      <c r="E136" s="289">
        <v>8</v>
      </c>
      <c r="F136" s="290">
        <v>20</v>
      </c>
    </row>
    <row r="137" spans="1:6" x14ac:dyDescent="0.2">
      <c r="A137" s="198" t="s">
        <v>279</v>
      </c>
      <c r="B137" s="198" t="s">
        <v>280</v>
      </c>
      <c r="C137" s="289">
        <v>88</v>
      </c>
      <c r="D137" s="383">
        <v>147</v>
      </c>
      <c r="E137" s="289">
        <v>42</v>
      </c>
      <c r="F137" s="290">
        <v>277</v>
      </c>
    </row>
    <row r="138" spans="1:6" x14ac:dyDescent="0.2">
      <c r="A138" s="198" t="s">
        <v>569</v>
      </c>
      <c r="B138" s="198" t="s">
        <v>280</v>
      </c>
      <c r="D138" s="383">
        <v>552</v>
      </c>
      <c r="F138" s="290">
        <v>552</v>
      </c>
    </row>
    <row r="139" spans="1:6" x14ac:dyDescent="0.2">
      <c r="A139" s="198" t="s">
        <v>570</v>
      </c>
      <c r="B139" s="198" t="s">
        <v>280</v>
      </c>
      <c r="D139" s="383">
        <v>15</v>
      </c>
      <c r="F139" s="290">
        <v>15</v>
      </c>
    </row>
    <row r="140" spans="1:6" x14ac:dyDescent="0.2">
      <c r="A140" s="198" t="s">
        <v>273</v>
      </c>
      <c r="B140" s="198" t="s">
        <v>274</v>
      </c>
      <c r="C140" s="289">
        <v>52</v>
      </c>
      <c r="D140" s="383">
        <v>510</v>
      </c>
      <c r="E140" s="289">
        <v>69</v>
      </c>
      <c r="F140" s="290">
        <v>631</v>
      </c>
    </row>
    <row r="141" spans="1:6" x14ac:dyDescent="0.2">
      <c r="A141" s="198" t="s">
        <v>571</v>
      </c>
      <c r="B141" s="198" t="s">
        <v>280</v>
      </c>
      <c r="D141" s="383">
        <v>7</v>
      </c>
      <c r="F141" s="290">
        <v>7</v>
      </c>
    </row>
    <row r="142" spans="1:6" x14ac:dyDescent="0.2">
      <c r="A142" s="198" t="s">
        <v>572</v>
      </c>
      <c r="B142" s="198" t="s">
        <v>280</v>
      </c>
      <c r="D142" s="383">
        <v>11</v>
      </c>
      <c r="F142" s="290">
        <v>11</v>
      </c>
    </row>
    <row r="143" spans="1:6" x14ac:dyDescent="0.2">
      <c r="A143" s="198" t="s">
        <v>369</v>
      </c>
      <c r="B143" s="198" t="s">
        <v>280</v>
      </c>
      <c r="C143" s="289">
        <v>17</v>
      </c>
      <c r="D143" s="383">
        <v>3</v>
      </c>
      <c r="E143" s="289">
        <v>45</v>
      </c>
      <c r="F143" s="290">
        <v>65</v>
      </c>
    </row>
    <row r="144" spans="1:6" x14ac:dyDescent="0.2">
      <c r="A144" s="198" t="s">
        <v>332</v>
      </c>
      <c r="B144" s="198" t="s">
        <v>280</v>
      </c>
      <c r="D144" s="383">
        <v>1</v>
      </c>
      <c r="E144" s="289">
        <v>5</v>
      </c>
      <c r="F144" s="290">
        <v>6</v>
      </c>
    </row>
    <row r="145" spans="1:6" x14ac:dyDescent="0.2">
      <c r="A145" s="198" t="s">
        <v>333</v>
      </c>
      <c r="B145" s="198" t="s">
        <v>280</v>
      </c>
      <c r="C145" s="289">
        <v>6</v>
      </c>
      <c r="D145" s="383">
        <v>18</v>
      </c>
      <c r="E145" s="289">
        <v>8</v>
      </c>
      <c r="F145" s="290">
        <v>32</v>
      </c>
    </row>
    <row r="146" spans="1:6" x14ac:dyDescent="0.2">
      <c r="A146" s="198" t="s">
        <v>334</v>
      </c>
      <c r="B146" s="198" t="s">
        <v>280</v>
      </c>
      <c r="C146" s="289">
        <v>15</v>
      </c>
      <c r="D146" s="383">
        <v>125</v>
      </c>
      <c r="E146" s="289">
        <v>23</v>
      </c>
      <c r="F146" s="290">
        <v>163</v>
      </c>
    </row>
    <row r="147" spans="1:6" x14ac:dyDescent="0.2">
      <c r="A147" s="198" t="s">
        <v>335</v>
      </c>
      <c r="B147" s="198" t="s">
        <v>280</v>
      </c>
      <c r="D147" s="383">
        <v>5</v>
      </c>
      <c r="E147" s="289">
        <v>3</v>
      </c>
      <c r="F147" s="290">
        <v>8</v>
      </c>
    </row>
    <row r="148" spans="1:6" x14ac:dyDescent="0.2">
      <c r="A148" s="198" t="s">
        <v>275</v>
      </c>
      <c r="B148" s="198" t="s">
        <v>276</v>
      </c>
      <c r="C148" s="289">
        <v>117</v>
      </c>
      <c r="D148" s="383">
        <v>912</v>
      </c>
      <c r="E148" s="289">
        <v>43</v>
      </c>
      <c r="F148" s="290">
        <v>1072</v>
      </c>
    </row>
    <row r="149" spans="1:6" x14ac:dyDescent="0.2">
      <c r="A149" s="198" t="s">
        <v>573</v>
      </c>
      <c r="B149" s="198" t="s">
        <v>274</v>
      </c>
      <c r="D149" s="383">
        <v>4</v>
      </c>
      <c r="F149" s="290">
        <v>4</v>
      </c>
    </row>
    <row r="150" spans="1:6" x14ac:dyDescent="0.2">
      <c r="A150" s="198" t="s">
        <v>574</v>
      </c>
      <c r="B150" s="198" t="s">
        <v>280</v>
      </c>
      <c r="D150" s="383">
        <v>6</v>
      </c>
      <c r="F150" s="290">
        <v>6</v>
      </c>
    </row>
    <row r="151" spans="1:6" x14ac:dyDescent="0.2">
      <c r="A151" s="198" t="s">
        <v>650</v>
      </c>
      <c r="B151" s="198" t="s">
        <v>331</v>
      </c>
      <c r="D151" s="383">
        <v>1</v>
      </c>
      <c r="F151" s="290">
        <v>1</v>
      </c>
    </row>
    <row r="152" spans="1:6" x14ac:dyDescent="0.2">
      <c r="A152" s="198" t="s">
        <v>389</v>
      </c>
      <c r="B152" s="198" t="s">
        <v>331</v>
      </c>
      <c r="C152" s="289">
        <v>12</v>
      </c>
      <c r="D152" s="383">
        <v>16</v>
      </c>
      <c r="E152" s="289">
        <v>3</v>
      </c>
      <c r="F152" s="290">
        <v>31</v>
      </c>
    </row>
    <row r="153" spans="1:6" x14ac:dyDescent="0.2">
      <c r="A153" s="198" t="s">
        <v>478</v>
      </c>
      <c r="B153" s="198" t="s">
        <v>331</v>
      </c>
      <c r="D153" s="383">
        <v>129</v>
      </c>
      <c r="F153" s="290">
        <v>129</v>
      </c>
    </row>
    <row r="154" spans="1:6" x14ac:dyDescent="0.2">
      <c r="A154" s="198" t="s">
        <v>575</v>
      </c>
      <c r="B154" s="198" t="s">
        <v>331</v>
      </c>
      <c r="D154" s="383">
        <v>20</v>
      </c>
      <c r="F154" s="290">
        <v>20</v>
      </c>
    </row>
    <row r="155" spans="1:6" x14ac:dyDescent="0.2">
      <c r="A155" s="198" t="s">
        <v>576</v>
      </c>
      <c r="B155" s="198" t="s">
        <v>331</v>
      </c>
      <c r="D155" s="383">
        <v>20</v>
      </c>
      <c r="F155" s="290">
        <v>20</v>
      </c>
    </row>
    <row r="156" spans="1:6" x14ac:dyDescent="0.2">
      <c r="A156" s="198" t="s">
        <v>577</v>
      </c>
      <c r="B156" s="198" t="s">
        <v>578</v>
      </c>
      <c r="D156" s="383">
        <v>16</v>
      </c>
      <c r="F156" s="290">
        <v>16</v>
      </c>
    </row>
    <row r="157" spans="1:6" x14ac:dyDescent="0.2">
      <c r="A157" s="198" t="s">
        <v>490</v>
      </c>
      <c r="B157" s="198" t="s">
        <v>487</v>
      </c>
      <c r="D157" s="383">
        <v>30</v>
      </c>
      <c r="F157" s="290">
        <v>30</v>
      </c>
    </row>
    <row r="158" spans="1:6" x14ac:dyDescent="0.2">
      <c r="A158" s="198" t="s">
        <v>486</v>
      </c>
      <c r="B158" s="198" t="s">
        <v>487</v>
      </c>
      <c r="C158" s="289">
        <v>20</v>
      </c>
      <c r="F158" s="290">
        <v>20</v>
      </c>
    </row>
    <row r="159" spans="1:6" x14ac:dyDescent="0.2">
      <c r="A159" s="198" t="s">
        <v>579</v>
      </c>
      <c r="B159" s="198" t="s">
        <v>580</v>
      </c>
      <c r="D159" s="383">
        <v>104</v>
      </c>
      <c r="F159" s="290">
        <v>104</v>
      </c>
    </row>
    <row r="160" spans="1:6" x14ac:dyDescent="0.2">
      <c r="A160" s="198" t="s">
        <v>283</v>
      </c>
      <c r="B160" s="198" t="s">
        <v>280</v>
      </c>
      <c r="C160" s="289">
        <v>140</v>
      </c>
      <c r="D160" s="383">
        <v>966</v>
      </c>
      <c r="E160" s="289">
        <v>148</v>
      </c>
      <c r="F160" s="290">
        <v>1254</v>
      </c>
    </row>
    <row r="161" spans="1:6" x14ac:dyDescent="0.2">
      <c r="A161" s="198" t="s">
        <v>581</v>
      </c>
      <c r="B161" s="198" t="s">
        <v>582</v>
      </c>
      <c r="D161" s="383">
        <v>18</v>
      </c>
      <c r="F161" s="290">
        <v>18</v>
      </c>
    </row>
    <row r="162" spans="1:6" x14ac:dyDescent="0.2">
      <c r="A162" s="198" t="s">
        <v>583</v>
      </c>
      <c r="B162" s="198" t="s">
        <v>280</v>
      </c>
      <c r="D162" s="383">
        <v>250</v>
      </c>
      <c r="F162" s="290">
        <v>250</v>
      </c>
    </row>
    <row r="163" spans="1:6" x14ac:dyDescent="0.2">
      <c r="A163" s="198" t="s">
        <v>584</v>
      </c>
      <c r="B163" s="198" t="s">
        <v>585</v>
      </c>
      <c r="D163" s="383">
        <v>2</v>
      </c>
      <c r="F163" s="290">
        <v>2</v>
      </c>
    </row>
    <row r="164" spans="1:6" x14ac:dyDescent="0.2">
      <c r="A164" s="198" t="s">
        <v>336</v>
      </c>
      <c r="B164" s="198" t="s">
        <v>337</v>
      </c>
      <c r="D164" s="383">
        <v>23</v>
      </c>
      <c r="F164" s="290">
        <v>23</v>
      </c>
    </row>
    <row r="165" spans="1:6" x14ac:dyDescent="0.2">
      <c r="A165" s="198" t="s">
        <v>117</v>
      </c>
      <c r="B165" s="198" t="s">
        <v>118</v>
      </c>
      <c r="C165" s="289">
        <v>173</v>
      </c>
      <c r="D165" s="383">
        <v>288</v>
      </c>
      <c r="E165" s="289">
        <v>187</v>
      </c>
      <c r="F165" s="290">
        <v>648</v>
      </c>
    </row>
    <row r="166" spans="1:6" x14ac:dyDescent="0.2">
      <c r="A166" s="198" t="s">
        <v>119</v>
      </c>
      <c r="B166" s="198" t="s">
        <v>120</v>
      </c>
      <c r="C166" s="289">
        <v>169</v>
      </c>
      <c r="D166" s="383">
        <v>467</v>
      </c>
      <c r="E166" s="289">
        <v>145</v>
      </c>
      <c r="F166" s="290">
        <v>781</v>
      </c>
    </row>
    <row r="167" spans="1:6" x14ac:dyDescent="0.2">
      <c r="A167" s="198" t="s">
        <v>651</v>
      </c>
      <c r="B167" s="198" t="s">
        <v>652</v>
      </c>
      <c r="D167" s="383">
        <v>1</v>
      </c>
      <c r="F167" s="290">
        <v>1</v>
      </c>
    </row>
    <row r="168" spans="1:6" x14ac:dyDescent="0.2">
      <c r="A168" s="198" t="s">
        <v>653</v>
      </c>
      <c r="B168" s="198" t="s">
        <v>654</v>
      </c>
      <c r="D168" s="383">
        <v>1</v>
      </c>
      <c r="F168" s="290">
        <v>1</v>
      </c>
    </row>
    <row r="169" spans="1:6" x14ac:dyDescent="0.2">
      <c r="A169" s="198" t="s">
        <v>655</v>
      </c>
      <c r="B169" s="198" t="s">
        <v>656</v>
      </c>
      <c r="D169" s="383">
        <v>1</v>
      </c>
      <c r="F169" s="290">
        <v>1</v>
      </c>
    </row>
    <row r="170" spans="1:6" x14ac:dyDescent="0.2">
      <c r="A170" s="198" t="s">
        <v>657</v>
      </c>
      <c r="B170" s="198" t="s">
        <v>658</v>
      </c>
      <c r="D170" s="383">
        <v>1</v>
      </c>
      <c r="F170" s="290">
        <v>1</v>
      </c>
    </row>
    <row r="171" spans="1:6" x14ac:dyDescent="0.2">
      <c r="A171" s="198" t="s">
        <v>659</v>
      </c>
      <c r="B171" s="198" t="s">
        <v>660</v>
      </c>
      <c r="D171" s="383">
        <v>1</v>
      </c>
      <c r="F171" s="290">
        <v>1</v>
      </c>
    </row>
    <row r="172" spans="1:6" x14ac:dyDescent="0.2">
      <c r="A172" s="198" t="s">
        <v>661</v>
      </c>
      <c r="B172" s="198" t="s">
        <v>662</v>
      </c>
      <c r="D172" s="383">
        <v>1</v>
      </c>
      <c r="F172" s="290">
        <v>1</v>
      </c>
    </row>
    <row r="173" spans="1:6" x14ac:dyDescent="0.2">
      <c r="A173" s="198" t="s">
        <v>663</v>
      </c>
      <c r="B173" s="198" t="s">
        <v>664</v>
      </c>
      <c r="D173" s="383">
        <v>1</v>
      </c>
      <c r="F173" s="290">
        <v>1</v>
      </c>
    </row>
    <row r="174" spans="1:6" x14ac:dyDescent="0.2">
      <c r="A174" s="198" t="s">
        <v>277</v>
      </c>
      <c r="B174" s="198" t="s">
        <v>278</v>
      </c>
      <c r="C174" s="289">
        <v>46</v>
      </c>
      <c r="D174" s="383">
        <v>283</v>
      </c>
      <c r="E174" s="289">
        <v>49</v>
      </c>
      <c r="F174" s="290">
        <v>378</v>
      </c>
    </row>
    <row r="175" spans="1:6" x14ac:dyDescent="0.2">
      <c r="A175" s="198" t="s">
        <v>586</v>
      </c>
      <c r="B175" s="198" t="s">
        <v>665</v>
      </c>
      <c r="D175" s="383">
        <v>10</v>
      </c>
      <c r="F175" s="290">
        <v>10</v>
      </c>
    </row>
    <row r="176" spans="1:6" x14ac:dyDescent="0.2">
      <c r="A176" s="198" t="s">
        <v>587</v>
      </c>
      <c r="B176" s="198" t="s">
        <v>588</v>
      </c>
      <c r="D176" s="383">
        <v>12</v>
      </c>
      <c r="F176" s="290">
        <v>12</v>
      </c>
    </row>
    <row r="177" spans="1:6" x14ac:dyDescent="0.2">
      <c r="A177" s="198" t="s">
        <v>666</v>
      </c>
      <c r="B177" s="198" t="s">
        <v>667</v>
      </c>
      <c r="D177" s="383">
        <v>2</v>
      </c>
      <c r="F177" s="290">
        <v>2</v>
      </c>
    </row>
    <row r="178" spans="1:6" x14ac:dyDescent="0.2">
      <c r="A178" s="198" t="s">
        <v>404</v>
      </c>
      <c r="B178" s="198" t="s">
        <v>405</v>
      </c>
      <c r="C178" s="289">
        <v>10</v>
      </c>
      <c r="D178" s="383">
        <v>16</v>
      </c>
      <c r="E178" s="289">
        <v>6</v>
      </c>
      <c r="F178" s="290">
        <v>32</v>
      </c>
    </row>
    <row r="179" spans="1:6" x14ac:dyDescent="0.2">
      <c r="A179" s="198" t="s">
        <v>506</v>
      </c>
      <c r="B179" s="198" t="s">
        <v>505</v>
      </c>
      <c r="C179" s="289">
        <v>19</v>
      </c>
      <c r="D179" s="383">
        <v>22</v>
      </c>
      <c r="E179" s="289">
        <v>3</v>
      </c>
      <c r="F179" s="290">
        <v>44</v>
      </c>
    </row>
    <row r="180" spans="1:6" x14ac:dyDescent="0.2">
      <c r="A180" s="198" t="s">
        <v>281</v>
      </c>
      <c r="B180" s="198" t="s">
        <v>282</v>
      </c>
      <c r="C180" s="289">
        <v>64</v>
      </c>
      <c r="D180" s="383">
        <v>41</v>
      </c>
      <c r="E180" s="289">
        <v>86</v>
      </c>
      <c r="F180" s="290">
        <v>191</v>
      </c>
    </row>
    <row r="181" spans="1:6" x14ac:dyDescent="0.2">
      <c r="A181" s="198" t="s">
        <v>29</v>
      </c>
      <c r="B181" s="198" t="s">
        <v>30</v>
      </c>
      <c r="C181" s="289">
        <v>3</v>
      </c>
      <c r="D181" s="383">
        <v>57</v>
      </c>
      <c r="E181" s="289">
        <v>20</v>
      </c>
      <c r="F181" s="290">
        <v>80</v>
      </c>
    </row>
    <row r="182" spans="1:6" x14ac:dyDescent="0.2">
      <c r="A182" s="198" t="s">
        <v>25</v>
      </c>
      <c r="B182" s="198" t="s">
        <v>26</v>
      </c>
      <c r="C182" s="289">
        <v>73</v>
      </c>
      <c r="D182" s="383">
        <v>316</v>
      </c>
      <c r="E182" s="289">
        <v>48</v>
      </c>
      <c r="F182" s="290">
        <v>437</v>
      </c>
    </row>
    <row r="183" spans="1:6" x14ac:dyDescent="0.2">
      <c r="A183" s="198" t="s">
        <v>589</v>
      </c>
      <c r="B183" s="198" t="s">
        <v>590</v>
      </c>
      <c r="D183" s="383">
        <v>552</v>
      </c>
      <c r="F183" s="290">
        <v>552</v>
      </c>
    </row>
    <row r="184" spans="1:6" x14ac:dyDescent="0.2">
      <c r="A184" s="198" t="s">
        <v>340</v>
      </c>
      <c r="B184" s="198" t="s">
        <v>40</v>
      </c>
      <c r="C184" s="289">
        <v>200</v>
      </c>
      <c r="F184" s="290">
        <v>200</v>
      </c>
    </row>
    <row r="185" spans="1:6" x14ac:dyDescent="0.2">
      <c r="A185" s="198" t="s">
        <v>39</v>
      </c>
      <c r="B185" s="198" t="s">
        <v>40</v>
      </c>
      <c r="C185" s="289">
        <v>1950</v>
      </c>
      <c r="D185" s="383">
        <v>3588</v>
      </c>
      <c r="E185" s="289">
        <v>315</v>
      </c>
      <c r="F185" s="290">
        <v>5853</v>
      </c>
    </row>
    <row r="186" spans="1:6" x14ac:dyDescent="0.2">
      <c r="A186" s="198" t="s">
        <v>591</v>
      </c>
      <c r="B186" s="198" t="s">
        <v>592</v>
      </c>
      <c r="D186" s="383">
        <v>59</v>
      </c>
      <c r="F186" s="290">
        <v>59</v>
      </c>
    </row>
    <row r="187" spans="1:6" x14ac:dyDescent="0.2">
      <c r="A187" s="198" t="s">
        <v>286</v>
      </c>
      <c r="B187" s="198" t="s">
        <v>287</v>
      </c>
      <c r="C187" s="289">
        <v>74</v>
      </c>
      <c r="D187" s="383">
        <v>52</v>
      </c>
      <c r="E187" s="289">
        <v>11</v>
      </c>
      <c r="F187" s="290">
        <v>137</v>
      </c>
    </row>
    <row r="188" spans="1:6" x14ac:dyDescent="0.2">
      <c r="A188" s="198" t="s">
        <v>593</v>
      </c>
      <c r="B188" s="198" t="s">
        <v>668</v>
      </c>
      <c r="D188" s="383">
        <v>4</v>
      </c>
      <c r="F188" s="290">
        <v>4</v>
      </c>
    </row>
    <row r="189" spans="1:6" x14ac:dyDescent="0.2">
      <c r="A189" s="198" t="s">
        <v>594</v>
      </c>
      <c r="B189" s="198" t="s">
        <v>595</v>
      </c>
      <c r="D189" s="383">
        <v>1</v>
      </c>
      <c r="F189" s="290">
        <v>1</v>
      </c>
    </row>
    <row r="190" spans="1:6" x14ac:dyDescent="0.2">
      <c r="A190" s="198" t="s">
        <v>596</v>
      </c>
      <c r="B190" s="198" t="s">
        <v>597</v>
      </c>
      <c r="D190" s="383">
        <v>1</v>
      </c>
      <c r="F190" s="290">
        <v>1</v>
      </c>
    </row>
    <row r="191" spans="1:6" x14ac:dyDescent="0.2">
      <c r="A191" s="198" t="s">
        <v>598</v>
      </c>
      <c r="B191" s="198" t="s">
        <v>331</v>
      </c>
      <c r="D191" s="383">
        <v>100</v>
      </c>
      <c r="F191" s="290">
        <v>100</v>
      </c>
    </row>
    <row r="192" spans="1:6" x14ac:dyDescent="0.2">
      <c r="A192" s="198" t="s">
        <v>599</v>
      </c>
      <c r="B192" s="198" t="s">
        <v>600</v>
      </c>
      <c r="D192" s="383">
        <v>6</v>
      </c>
      <c r="F192" s="290">
        <v>6</v>
      </c>
    </row>
    <row r="193" spans="1:6" x14ac:dyDescent="0.2">
      <c r="A193" s="198" t="s">
        <v>601</v>
      </c>
      <c r="B193" s="198" t="s">
        <v>699</v>
      </c>
      <c r="D193" s="383">
        <v>36</v>
      </c>
      <c r="F193" s="290">
        <v>36</v>
      </c>
    </row>
    <row r="194" spans="1:6" x14ac:dyDescent="0.2">
      <c r="A194" s="198" t="s">
        <v>406</v>
      </c>
      <c r="C194" s="289">
        <v>13514</v>
      </c>
      <c r="D194" s="383">
        <v>23431</v>
      </c>
      <c r="E194" s="289">
        <v>6593</v>
      </c>
      <c r="F194" s="290">
        <v>43538</v>
      </c>
    </row>
    <row r="214" spans="1:1" x14ac:dyDescent="0.2">
      <c r="A214" s="202"/>
    </row>
  </sheetData>
  <autoFilter ref="A4:D337" xr:uid="{00000000-0009-0000-0000-000004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8"/>
  <sheetViews>
    <sheetView zoomScale="85" zoomScaleNormal="85" workbookViewId="0">
      <pane ySplit="1" topLeftCell="A156" activePane="bottomLeft" state="frozen"/>
      <selection pane="bottomLeft" activeCell="C178" sqref="C178:F184"/>
    </sheetView>
  </sheetViews>
  <sheetFormatPr defaultRowHeight="12.75" x14ac:dyDescent="0.2"/>
  <cols>
    <col min="1" max="1" width="12.28515625" style="2" customWidth="1"/>
    <col min="2" max="2" width="23" style="1" bestFit="1" customWidth="1"/>
    <col min="3" max="3" width="19.7109375" style="1" customWidth="1"/>
    <col min="4" max="4" width="46.140625" style="1" customWidth="1"/>
    <col min="5" max="5" width="6.85546875" style="2" customWidth="1"/>
    <col min="6" max="6" width="4.7109375" style="1" bestFit="1" customWidth="1"/>
    <col min="7" max="7" width="12" style="2" customWidth="1"/>
    <col min="8" max="8" width="19.140625" style="2" customWidth="1"/>
    <col min="9" max="9" width="11.42578125" style="2" customWidth="1"/>
    <col min="10" max="10" width="24.85546875" style="3" customWidth="1"/>
    <col min="11" max="11" width="20.28515625" style="146" bestFit="1" customWidth="1"/>
    <col min="12" max="13" width="9.140625" style="145"/>
    <col min="14" max="14" width="10.85546875" style="145" customWidth="1"/>
    <col min="15" max="16384" width="9.140625" style="142"/>
  </cols>
  <sheetData>
    <row r="1" spans="1:14" x14ac:dyDescent="0.2">
      <c r="A1" s="4" t="s">
        <v>47</v>
      </c>
      <c r="B1" s="5" t="s">
        <v>53</v>
      </c>
      <c r="C1" s="5" t="s">
        <v>48</v>
      </c>
      <c r="D1" s="5" t="s">
        <v>49</v>
      </c>
      <c r="E1" s="5" t="s">
        <v>50</v>
      </c>
      <c r="F1" s="20" t="s">
        <v>51</v>
      </c>
      <c r="G1" s="6" t="s">
        <v>52</v>
      </c>
      <c r="H1" s="6" t="s">
        <v>54</v>
      </c>
      <c r="I1" s="6" t="s">
        <v>23</v>
      </c>
      <c r="J1" s="6" t="s">
        <v>55</v>
      </c>
      <c r="K1" s="141"/>
      <c r="N1" s="214"/>
    </row>
    <row r="2" spans="1:14" x14ac:dyDescent="0.2">
      <c r="A2" s="453" t="s">
        <v>422</v>
      </c>
      <c r="B2" s="454"/>
      <c r="C2" s="454"/>
      <c r="D2" s="454"/>
      <c r="E2" s="454"/>
      <c r="F2" s="454"/>
      <c r="G2" s="454"/>
      <c r="H2" s="454"/>
      <c r="I2" s="454"/>
      <c r="J2" s="455"/>
      <c r="K2" s="141"/>
      <c r="N2" s="214"/>
    </row>
    <row r="3" spans="1:14" x14ac:dyDescent="0.2">
      <c r="A3" s="107"/>
      <c r="B3" s="107"/>
      <c r="C3" s="105" t="s">
        <v>248</v>
      </c>
      <c r="D3" s="106" t="s">
        <v>249</v>
      </c>
      <c r="E3" s="107">
        <v>1</v>
      </c>
      <c r="F3" s="136" t="s">
        <v>24</v>
      </c>
      <c r="G3" s="107"/>
      <c r="H3" s="107"/>
      <c r="I3" s="107"/>
      <c r="J3" s="107"/>
      <c r="K3" s="443" t="s">
        <v>425</v>
      </c>
      <c r="N3" s="214"/>
    </row>
    <row r="4" spans="1:14" x14ac:dyDescent="0.2">
      <c r="A4" s="107"/>
      <c r="B4" s="107"/>
      <c r="C4" s="105" t="s">
        <v>166</v>
      </c>
      <c r="D4" s="106" t="s">
        <v>167</v>
      </c>
      <c r="E4" s="107">
        <v>1</v>
      </c>
      <c r="F4" s="136" t="s">
        <v>24</v>
      </c>
      <c r="G4" s="107"/>
      <c r="H4" s="107"/>
      <c r="I4" s="107"/>
      <c r="J4" s="107"/>
      <c r="K4" s="443"/>
    </row>
    <row r="5" spans="1:14" x14ac:dyDescent="0.2">
      <c r="A5" s="107"/>
      <c r="B5" s="107"/>
      <c r="C5" s="105" t="s">
        <v>281</v>
      </c>
      <c r="D5" s="106" t="s">
        <v>282</v>
      </c>
      <c r="E5" s="107">
        <v>1</v>
      </c>
      <c r="F5" s="136" t="s">
        <v>24</v>
      </c>
      <c r="G5" s="107"/>
      <c r="H5" s="107"/>
      <c r="I5" s="107"/>
      <c r="J5" s="107"/>
      <c r="K5" s="443"/>
    </row>
    <row r="6" spans="1:14" x14ac:dyDescent="0.2">
      <c r="A6" s="107"/>
      <c r="B6" s="107"/>
      <c r="C6" s="105" t="s">
        <v>277</v>
      </c>
      <c r="D6" s="106" t="s">
        <v>278</v>
      </c>
      <c r="E6" s="107">
        <v>1</v>
      </c>
      <c r="F6" s="136" t="s">
        <v>24</v>
      </c>
      <c r="G6" s="107"/>
      <c r="H6" s="107"/>
      <c r="I6" s="107"/>
      <c r="J6" s="107"/>
      <c r="K6" s="443"/>
    </row>
    <row r="7" spans="1:14" x14ac:dyDescent="0.2">
      <c r="A7" s="107"/>
      <c r="B7" s="107"/>
      <c r="C7" s="105" t="s">
        <v>284</v>
      </c>
      <c r="D7" s="106" t="s">
        <v>285</v>
      </c>
      <c r="E7" s="107">
        <v>1</v>
      </c>
      <c r="F7" s="136" t="s">
        <v>24</v>
      </c>
      <c r="G7" s="107"/>
      <c r="H7" s="107"/>
      <c r="I7" s="107"/>
      <c r="J7" s="107"/>
      <c r="K7" s="443"/>
    </row>
    <row r="8" spans="1:14" x14ac:dyDescent="0.2">
      <c r="A8" s="107"/>
      <c r="B8" s="107"/>
      <c r="C8" s="105" t="s">
        <v>286</v>
      </c>
      <c r="D8" s="106" t="s">
        <v>287</v>
      </c>
      <c r="E8" s="107">
        <v>1</v>
      </c>
      <c r="F8" s="136" t="s">
        <v>24</v>
      </c>
      <c r="G8" s="107"/>
      <c r="H8" s="107"/>
      <c r="I8" s="107"/>
      <c r="J8" s="107"/>
      <c r="K8" s="443"/>
    </row>
    <row r="9" spans="1:14" x14ac:dyDescent="0.2">
      <c r="A9" s="107"/>
      <c r="B9" s="107"/>
      <c r="C9" s="108" t="s">
        <v>273</v>
      </c>
      <c r="D9" s="106" t="s">
        <v>274</v>
      </c>
      <c r="E9" s="109">
        <v>1</v>
      </c>
      <c r="F9" s="136" t="s">
        <v>24</v>
      </c>
      <c r="G9" s="107"/>
      <c r="H9" s="107"/>
      <c r="I9" s="107"/>
      <c r="J9" s="107"/>
      <c r="K9" s="443"/>
    </row>
    <row r="10" spans="1:14" x14ac:dyDescent="0.2">
      <c r="A10" s="107"/>
      <c r="B10" s="107"/>
      <c r="C10" s="108" t="s">
        <v>275</v>
      </c>
      <c r="D10" s="106" t="s">
        <v>276</v>
      </c>
      <c r="E10" s="109">
        <v>1</v>
      </c>
      <c r="F10" s="136" t="s">
        <v>24</v>
      </c>
      <c r="G10" s="107"/>
      <c r="H10" s="107"/>
      <c r="I10" s="107"/>
      <c r="J10" s="107"/>
      <c r="K10" s="443"/>
    </row>
    <row r="11" spans="1:14" x14ac:dyDescent="0.2">
      <c r="A11" s="107"/>
      <c r="B11" s="107"/>
      <c r="C11" s="108" t="s">
        <v>279</v>
      </c>
      <c r="D11" s="106" t="s">
        <v>280</v>
      </c>
      <c r="E11" s="109">
        <v>1</v>
      </c>
      <c r="F11" s="136" t="s">
        <v>24</v>
      </c>
      <c r="G11" s="107"/>
      <c r="H11" s="107"/>
      <c r="I11" s="107"/>
      <c r="J11" s="107"/>
      <c r="K11" s="443"/>
    </row>
    <row r="12" spans="1:14" x14ac:dyDescent="0.2">
      <c r="A12" s="107"/>
      <c r="B12" s="107"/>
      <c r="C12" s="108"/>
      <c r="D12" s="106"/>
      <c r="E12" s="109"/>
      <c r="F12" s="136"/>
      <c r="G12" s="107"/>
      <c r="H12" s="107"/>
      <c r="I12" s="107"/>
      <c r="J12" s="107"/>
      <c r="K12" s="225"/>
    </row>
    <row r="13" spans="1:14" ht="12.75" customHeight="1" x14ac:dyDescent="0.2">
      <c r="A13" s="112"/>
      <c r="B13" s="112"/>
      <c r="C13" s="110" t="s">
        <v>25</v>
      </c>
      <c r="D13" s="111" t="s">
        <v>26</v>
      </c>
      <c r="E13" s="112">
        <v>6</v>
      </c>
      <c r="F13" s="113" t="s">
        <v>24</v>
      </c>
      <c r="G13" s="112"/>
      <c r="H13" s="112"/>
      <c r="I13" s="112"/>
      <c r="J13" s="112"/>
      <c r="K13" s="444" t="s">
        <v>430</v>
      </c>
      <c r="N13" s="214"/>
    </row>
    <row r="14" spans="1:14" x14ac:dyDescent="0.2">
      <c r="A14" s="112"/>
      <c r="B14" s="112"/>
      <c r="C14" s="110" t="s">
        <v>117</v>
      </c>
      <c r="D14" s="111" t="s">
        <v>118</v>
      </c>
      <c r="E14" s="112">
        <v>6</v>
      </c>
      <c r="F14" s="113" t="s">
        <v>24</v>
      </c>
      <c r="G14" s="112"/>
      <c r="H14" s="112"/>
      <c r="I14" s="112"/>
      <c r="J14" s="112"/>
      <c r="K14" s="444"/>
      <c r="N14" s="214"/>
    </row>
    <row r="15" spans="1:14" x14ac:dyDescent="0.2">
      <c r="A15" s="112"/>
      <c r="B15" s="112"/>
      <c r="C15" s="110" t="s">
        <v>119</v>
      </c>
      <c r="D15" s="111" t="s">
        <v>120</v>
      </c>
      <c r="E15" s="112">
        <v>6</v>
      </c>
      <c r="F15" s="113" t="s">
        <v>24</v>
      </c>
      <c r="G15" s="112"/>
      <c r="H15" s="112"/>
      <c r="I15" s="112"/>
      <c r="J15" s="112"/>
      <c r="K15" s="444"/>
      <c r="N15" s="214"/>
    </row>
    <row r="16" spans="1:14" x14ac:dyDescent="0.2">
      <c r="A16" s="112"/>
      <c r="B16" s="112"/>
      <c r="C16" s="110" t="s">
        <v>160</v>
      </c>
      <c r="D16" s="111" t="s">
        <v>114</v>
      </c>
      <c r="E16" s="112">
        <v>6</v>
      </c>
      <c r="F16" s="113" t="s">
        <v>24</v>
      </c>
      <c r="G16" s="112" t="s">
        <v>427</v>
      </c>
      <c r="H16" s="112"/>
      <c r="I16" s="112"/>
      <c r="J16" s="112"/>
      <c r="K16" s="444"/>
    </row>
    <row r="17" spans="1:14" x14ac:dyDescent="0.2">
      <c r="A17" s="112"/>
      <c r="B17" s="112"/>
      <c r="C17" s="114" t="s">
        <v>121</v>
      </c>
      <c r="D17" s="114" t="s">
        <v>122</v>
      </c>
      <c r="E17" s="115">
        <v>6</v>
      </c>
      <c r="F17" s="116" t="s">
        <v>38</v>
      </c>
      <c r="G17" s="112"/>
      <c r="H17" s="112"/>
      <c r="I17" s="112"/>
      <c r="J17" s="112"/>
      <c r="K17" s="444"/>
    </row>
    <row r="18" spans="1:14" x14ac:dyDescent="0.2">
      <c r="A18" s="112"/>
      <c r="B18" s="112"/>
      <c r="C18" s="110" t="s">
        <v>215</v>
      </c>
      <c r="D18" s="111" t="s">
        <v>216</v>
      </c>
      <c r="E18" s="112">
        <v>3</v>
      </c>
      <c r="F18" s="113" t="s">
        <v>24</v>
      </c>
      <c r="G18" s="112" t="s">
        <v>427</v>
      </c>
      <c r="H18" s="112"/>
      <c r="I18" s="112"/>
      <c r="J18" s="112"/>
      <c r="K18" s="444"/>
    </row>
    <row r="19" spans="1:14" x14ac:dyDescent="0.2">
      <c r="A19" s="112"/>
      <c r="B19" s="112"/>
      <c r="C19" s="110" t="s">
        <v>211</v>
      </c>
      <c r="D19" s="111" t="s">
        <v>212</v>
      </c>
      <c r="E19" s="112">
        <v>3</v>
      </c>
      <c r="F19" s="113" t="s">
        <v>24</v>
      </c>
      <c r="G19" s="112" t="s">
        <v>427</v>
      </c>
      <c r="H19" s="112"/>
      <c r="I19" s="112"/>
      <c r="J19" s="112"/>
      <c r="K19" s="444"/>
    </row>
    <row r="20" spans="1:14" x14ac:dyDescent="0.2">
      <c r="A20" s="104"/>
      <c r="B20" s="104"/>
      <c r="C20" s="117"/>
      <c r="D20" s="118"/>
      <c r="E20" s="119"/>
      <c r="F20" s="120"/>
      <c r="G20" s="121"/>
      <c r="H20" s="104"/>
      <c r="I20" s="104"/>
      <c r="J20" s="104"/>
      <c r="K20" s="143"/>
      <c r="N20" s="214"/>
    </row>
    <row r="21" spans="1:14" x14ac:dyDescent="0.2">
      <c r="A21" s="17"/>
      <c r="B21" s="17"/>
      <c r="C21" s="16"/>
      <c r="D21" s="83"/>
      <c r="E21" s="84"/>
      <c r="F21" s="40"/>
      <c r="G21" s="35"/>
      <c r="H21" s="36"/>
      <c r="I21" s="17"/>
      <c r="J21" s="38"/>
      <c r="K21" s="144"/>
    </row>
    <row r="22" spans="1:14" x14ac:dyDescent="0.2">
      <c r="A22" s="181"/>
      <c r="B22" s="181"/>
      <c r="C22" s="188"/>
      <c r="D22" s="188"/>
      <c r="E22" s="181"/>
      <c r="F22" s="40"/>
      <c r="G22" s="35"/>
      <c r="H22" s="36"/>
      <c r="I22" s="38"/>
      <c r="J22" s="122"/>
      <c r="K22" s="144"/>
    </row>
    <row r="23" spans="1:14" x14ac:dyDescent="0.2">
      <c r="A23" s="124"/>
      <c r="B23" s="124"/>
      <c r="C23" s="123" t="s">
        <v>271</v>
      </c>
      <c r="D23" s="123" t="s">
        <v>272</v>
      </c>
      <c r="E23" s="124">
        <v>1</v>
      </c>
      <c r="F23" s="125" t="s">
        <v>24</v>
      </c>
      <c r="G23" s="129"/>
      <c r="H23" s="137"/>
      <c r="I23" s="128"/>
      <c r="J23" s="138"/>
      <c r="K23" s="445" t="s">
        <v>434</v>
      </c>
    </row>
    <row r="24" spans="1:14" x14ac:dyDescent="0.2">
      <c r="A24" s="124"/>
      <c r="B24" s="124"/>
      <c r="C24" s="126" t="s">
        <v>166</v>
      </c>
      <c r="D24" s="127" t="s">
        <v>167</v>
      </c>
      <c r="E24" s="128">
        <v>1</v>
      </c>
      <c r="F24" s="129" t="s">
        <v>24</v>
      </c>
      <c r="G24" s="129"/>
      <c r="H24" s="137"/>
      <c r="I24" s="128"/>
      <c r="J24" s="138"/>
      <c r="K24" s="445"/>
    </row>
    <row r="25" spans="1:14" x14ac:dyDescent="0.2">
      <c r="A25" s="124"/>
      <c r="B25" s="124"/>
      <c r="C25" s="130" t="s">
        <v>281</v>
      </c>
      <c r="D25" s="127" t="s">
        <v>282</v>
      </c>
      <c r="E25" s="124">
        <v>1</v>
      </c>
      <c r="F25" s="129" t="s">
        <v>24</v>
      </c>
      <c r="G25" s="129"/>
      <c r="H25" s="137"/>
      <c r="I25" s="128"/>
      <c r="J25" s="138"/>
      <c r="K25" s="445"/>
    </row>
    <row r="26" spans="1:14" x14ac:dyDescent="0.2">
      <c r="A26" s="124"/>
      <c r="B26" s="124"/>
      <c r="C26" s="130" t="s">
        <v>277</v>
      </c>
      <c r="D26" s="127" t="s">
        <v>278</v>
      </c>
      <c r="E26" s="124">
        <v>1</v>
      </c>
      <c r="F26" s="129" t="s">
        <v>24</v>
      </c>
      <c r="G26" s="129"/>
      <c r="H26" s="137"/>
      <c r="I26" s="128"/>
      <c r="J26" s="138"/>
      <c r="K26" s="445"/>
    </row>
    <row r="27" spans="1:14" x14ac:dyDescent="0.2">
      <c r="A27" s="124"/>
      <c r="B27" s="124"/>
      <c r="C27" s="126" t="s">
        <v>273</v>
      </c>
      <c r="D27" s="127" t="s">
        <v>274</v>
      </c>
      <c r="E27" s="128">
        <v>1</v>
      </c>
      <c r="F27" s="129" t="s">
        <v>24</v>
      </c>
      <c r="G27" s="129"/>
      <c r="H27" s="137"/>
      <c r="I27" s="128"/>
      <c r="J27" s="138"/>
      <c r="K27" s="445"/>
    </row>
    <row r="28" spans="1:14" x14ac:dyDescent="0.2">
      <c r="A28" s="149"/>
      <c r="B28" s="124"/>
      <c r="C28" s="126" t="s">
        <v>275</v>
      </c>
      <c r="D28" s="127" t="s">
        <v>276</v>
      </c>
      <c r="E28" s="128">
        <v>1</v>
      </c>
      <c r="F28" s="129" t="s">
        <v>24</v>
      </c>
      <c r="G28" s="129"/>
      <c r="H28" s="137"/>
      <c r="I28" s="128"/>
      <c r="J28" s="138"/>
      <c r="K28" s="445"/>
    </row>
    <row r="29" spans="1:14" x14ac:dyDescent="0.2">
      <c r="A29" s="149"/>
      <c r="B29" s="124"/>
      <c r="C29" s="126" t="s">
        <v>279</v>
      </c>
      <c r="D29" s="127" t="s">
        <v>280</v>
      </c>
      <c r="E29" s="128">
        <v>1</v>
      </c>
      <c r="F29" s="129" t="s">
        <v>24</v>
      </c>
      <c r="G29" s="129"/>
      <c r="H29" s="137"/>
      <c r="I29" s="128"/>
      <c r="J29" s="138"/>
      <c r="K29" s="445"/>
    </row>
    <row r="30" spans="1:14" x14ac:dyDescent="0.2">
      <c r="A30" s="149"/>
      <c r="B30" s="150" t="s">
        <v>392</v>
      </c>
      <c r="C30" s="147" t="s">
        <v>325</v>
      </c>
      <c r="D30" s="147" t="s">
        <v>226</v>
      </c>
      <c r="E30" s="148">
        <v>1</v>
      </c>
      <c r="F30" s="125" t="s">
        <v>24</v>
      </c>
      <c r="G30" s="129"/>
      <c r="H30" s="137"/>
      <c r="I30" s="128"/>
      <c r="J30" s="138"/>
      <c r="K30" s="445"/>
    </row>
    <row r="31" spans="1:14" x14ac:dyDescent="0.2">
      <c r="A31" s="149"/>
      <c r="B31" s="124"/>
      <c r="C31" s="147"/>
      <c r="D31" s="147"/>
      <c r="E31" s="148"/>
      <c r="F31" s="125"/>
      <c r="G31" s="129"/>
      <c r="H31" s="137"/>
      <c r="I31" s="128"/>
      <c r="J31" s="138"/>
      <c r="K31" s="159"/>
    </row>
    <row r="32" spans="1:14" hidden="1" x14ac:dyDescent="0.2">
      <c r="A32" s="85"/>
      <c r="B32" s="85"/>
      <c r="C32" s="27"/>
      <c r="D32" s="27"/>
      <c r="E32" s="26"/>
      <c r="F32" s="23"/>
      <c r="G32" s="85"/>
      <c r="H32" s="85"/>
      <c r="I32" s="85"/>
      <c r="J32" s="85"/>
      <c r="K32" s="144"/>
    </row>
    <row r="33" spans="1:14" hidden="1" x14ac:dyDescent="0.2">
      <c r="A33" s="453" t="s">
        <v>435</v>
      </c>
      <c r="B33" s="454"/>
      <c r="C33" s="454"/>
      <c r="D33" s="454"/>
      <c r="E33" s="454"/>
      <c r="F33" s="454"/>
      <c r="G33" s="454"/>
      <c r="H33" s="454"/>
      <c r="I33" s="454"/>
      <c r="J33" s="455"/>
      <c r="K33" s="141"/>
      <c r="N33" s="214"/>
    </row>
    <row r="34" spans="1:14" hidden="1" x14ac:dyDescent="0.2">
      <c r="A34" s="17">
        <v>4517334496</v>
      </c>
      <c r="B34" s="17"/>
      <c r="C34" s="16" t="s">
        <v>121</v>
      </c>
      <c r="D34" s="83" t="s">
        <v>317</v>
      </c>
      <c r="E34" s="17">
        <v>1</v>
      </c>
      <c r="F34" s="40" t="s">
        <v>24</v>
      </c>
      <c r="G34" s="35"/>
      <c r="H34" s="36"/>
      <c r="I34" s="38"/>
      <c r="J34" s="122"/>
      <c r="K34" s="144"/>
      <c r="N34" s="214"/>
    </row>
    <row r="35" spans="1:14" hidden="1" x14ac:dyDescent="0.2">
      <c r="A35" s="17">
        <v>4517334496</v>
      </c>
      <c r="B35" s="17"/>
      <c r="C35" s="16" t="s">
        <v>160</v>
      </c>
      <c r="D35" s="83" t="s">
        <v>114</v>
      </c>
      <c r="E35" s="17">
        <v>1</v>
      </c>
      <c r="F35" s="40" t="s">
        <v>24</v>
      </c>
      <c r="G35" s="35"/>
      <c r="H35" s="36"/>
      <c r="I35" s="38"/>
      <c r="J35" s="122"/>
      <c r="K35" s="144"/>
      <c r="N35" s="214"/>
    </row>
    <row r="36" spans="1:14" hidden="1" x14ac:dyDescent="0.2">
      <c r="A36" s="17">
        <v>4517334496</v>
      </c>
      <c r="B36" s="17"/>
      <c r="C36" s="16" t="s">
        <v>115</v>
      </c>
      <c r="D36" s="83" t="s">
        <v>116</v>
      </c>
      <c r="E36" s="17">
        <v>2</v>
      </c>
      <c r="F36" s="40" t="s">
        <v>24</v>
      </c>
      <c r="G36" s="35"/>
      <c r="H36" s="36"/>
      <c r="I36" s="38"/>
      <c r="J36" s="122"/>
      <c r="K36" s="144"/>
      <c r="N36" s="214"/>
    </row>
    <row r="37" spans="1:14" hidden="1" x14ac:dyDescent="0.2">
      <c r="A37" s="17">
        <v>4517334496</v>
      </c>
      <c r="B37" s="17"/>
      <c r="C37" s="16" t="s">
        <v>117</v>
      </c>
      <c r="D37" s="83" t="s">
        <v>118</v>
      </c>
      <c r="E37" s="17">
        <v>1</v>
      </c>
      <c r="F37" s="40" t="s">
        <v>24</v>
      </c>
      <c r="G37" s="35"/>
      <c r="H37" s="36"/>
      <c r="I37" s="38"/>
      <c r="J37" s="122"/>
      <c r="K37" s="144"/>
      <c r="N37" s="214"/>
    </row>
    <row r="38" spans="1:14" hidden="1" x14ac:dyDescent="0.2">
      <c r="A38" s="17">
        <v>4517334496</v>
      </c>
      <c r="B38" s="17"/>
      <c r="C38" s="16" t="s">
        <v>119</v>
      </c>
      <c r="D38" s="83" t="s">
        <v>120</v>
      </c>
      <c r="E38" s="17">
        <v>1</v>
      </c>
      <c r="F38" s="40" t="s">
        <v>24</v>
      </c>
      <c r="G38" s="35"/>
      <c r="H38" s="36"/>
      <c r="I38" s="38"/>
      <c r="J38" s="122"/>
      <c r="K38" s="144"/>
      <c r="N38" s="214"/>
    </row>
    <row r="39" spans="1:14" hidden="1" x14ac:dyDescent="0.2">
      <c r="A39" s="17">
        <v>4517334496</v>
      </c>
      <c r="B39" s="17"/>
      <c r="C39" s="16" t="s">
        <v>25</v>
      </c>
      <c r="D39" s="83" t="s">
        <v>26</v>
      </c>
      <c r="E39" s="17">
        <v>1</v>
      </c>
      <c r="F39" s="40" t="s">
        <v>24</v>
      </c>
      <c r="G39" s="35"/>
      <c r="H39" s="36"/>
      <c r="I39" s="38"/>
      <c r="J39" s="122"/>
      <c r="K39" s="144"/>
    </row>
    <row r="40" spans="1:14" hidden="1" x14ac:dyDescent="0.2">
      <c r="A40" s="17">
        <v>4517345057</v>
      </c>
      <c r="B40" s="17"/>
      <c r="C40" s="22" t="s">
        <v>215</v>
      </c>
      <c r="D40" s="22" t="s">
        <v>216</v>
      </c>
      <c r="E40" s="17">
        <v>1</v>
      </c>
      <c r="F40" s="40" t="s">
        <v>24</v>
      </c>
      <c r="G40" s="35"/>
      <c r="H40" s="36"/>
      <c r="I40" s="38"/>
      <c r="J40" s="122"/>
      <c r="K40" s="144"/>
    </row>
    <row r="41" spans="1:14" hidden="1" x14ac:dyDescent="0.2">
      <c r="A41" s="17"/>
      <c r="B41" s="17"/>
      <c r="C41" s="30" t="s">
        <v>27</v>
      </c>
      <c r="D41" s="30" t="s">
        <v>28</v>
      </c>
      <c r="E41" s="84">
        <v>1</v>
      </c>
      <c r="F41" s="40" t="s">
        <v>24</v>
      </c>
      <c r="G41" s="35"/>
      <c r="H41" s="36"/>
      <c r="I41" s="131"/>
      <c r="J41" s="38"/>
      <c r="K41" s="144"/>
    </row>
    <row r="42" spans="1:14" hidden="1" x14ac:dyDescent="0.2">
      <c r="A42" s="85"/>
      <c r="B42" s="85"/>
      <c r="C42" s="27" t="s">
        <v>89</v>
      </c>
      <c r="D42" s="27" t="s">
        <v>90</v>
      </c>
      <c r="E42" s="26">
        <v>8</v>
      </c>
      <c r="F42" s="23" t="s">
        <v>24</v>
      </c>
      <c r="G42" s="85"/>
      <c r="H42" s="85"/>
      <c r="I42" s="85"/>
      <c r="J42" s="85"/>
      <c r="K42" s="144"/>
    </row>
    <row r="43" spans="1:14" hidden="1" x14ac:dyDescent="0.2">
      <c r="A43" s="85"/>
      <c r="B43" s="85"/>
      <c r="C43" s="87"/>
      <c r="D43" s="87"/>
      <c r="E43" s="85"/>
      <c r="F43" s="87"/>
      <c r="G43" s="85"/>
      <c r="H43" s="85"/>
      <c r="I43" s="85"/>
      <c r="J43" s="85"/>
      <c r="K43" s="144"/>
    </row>
    <row r="44" spans="1:14" hidden="1" x14ac:dyDescent="0.2">
      <c r="A44" s="85"/>
      <c r="B44" s="85"/>
      <c r="C44" s="25" t="s">
        <v>358</v>
      </c>
      <c r="D44" s="132" t="s">
        <v>359</v>
      </c>
      <c r="E44" s="91">
        <v>3</v>
      </c>
      <c r="F44" s="92" t="s">
        <v>38</v>
      </c>
      <c r="G44" s="92"/>
      <c r="H44" s="85"/>
      <c r="I44" s="85"/>
      <c r="J44" s="89"/>
      <c r="K44" s="144"/>
    </row>
    <row r="45" spans="1:14" hidden="1" x14ac:dyDescent="0.2">
      <c r="A45" s="85"/>
      <c r="B45" s="85"/>
      <c r="C45" s="16" t="s">
        <v>56</v>
      </c>
      <c r="D45" s="16" t="s">
        <v>57</v>
      </c>
      <c r="E45" s="89">
        <v>3</v>
      </c>
      <c r="F45" s="88" t="s">
        <v>31</v>
      </c>
      <c r="G45" s="85"/>
      <c r="H45" s="85"/>
      <c r="I45" s="85"/>
      <c r="J45" s="85"/>
      <c r="K45" s="144"/>
    </row>
    <row r="46" spans="1:14" hidden="1" x14ac:dyDescent="0.2">
      <c r="A46" s="85"/>
      <c r="B46" s="85"/>
      <c r="C46" s="88" t="s">
        <v>34</v>
      </c>
      <c r="D46" s="88" t="s">
        <v>35</v>
      </c>
      <c r="E46" s="89">
        <v>3</v>
      </c>
      <c r="F46" s="88" t="s">
        <v>24</v>
      </c>
      <c r="G46" s="85"/>
      <c r="H46" s="85"/>
      <c r="I46" s="85"/>
      <c r="J46" s="85"/>
      <c r="K46" s="144"/>
    </row>
    <row r="47" spans="1:14" hidden="1" x14ac:dyDescent="0.2">
      <c r="A47" s="85"/>
      <c r="B47" s="85"/>
      <c r="C47" s="88" t="s">
        <v>32</v>
      </c>
      <c r="D47" s="88" t="s">
        <v>33</v>
      </c>
      <c r="E47" s="89">
        <v>6</v>
      </c>
      <c r="F47" s="88" t="s">
        <v>24</v>
      </c>
      <c r="G47" s="85"/>
      <c r="H47" s="85"/>
      <c r="I47" s="85"/>
      <c r="J47" s="85"/>
      <c r="K47" s="144"/>
    </row>
    <row r="48" spans="1:14" hidden="1" x14ac:dyDescent="0.2">
      <c r="A48" s="85"/>
      <c r="B48" s="85"/>
      <c r="C48" s="16" t="s">
        <v>58</v>
      </c>
      <c r="D48" s="16" t="s">
        <v>59</v>
      </c>
      <c r="E48" s="17">
        <v>6</v>
      </c>
      <c r="F48" s="88" t="s">
        <v>24</v>
      </c>
      <c r="G48" s="85"/>
      <c r="H48" s="85"/>
      <c r="I48" s="85"/>
      <c r="J48" s="85"/>
      <c r="K48" s="144"/>
    </row>
    <row r="49" spans="1:14" hidden="1" x14ac:dyDescent="0.2">
      <c r="A49" s="85"/>
      <c r="B49" s="85"/>
      <c r="C49" s="90"/>
      <c r="D49" s="90"/>
      <c r="E49" s="89"/>
      <c r="F49" s="88"/>
      <c r="G49" s="85"/>
      <c r="H49" s="85"/>
      <c r="I49" s="85"/>
      <c r="J49" s="85"/>
      <c r="K49" s="144"/>
    </row>
    <row r="50" spans="1:14" hidden="1" x14ac:dyDescent="0.2">
      <c r="A50" s="85"/>
      <c r="B50" s="85"/>
      <c r="C50" s="16" t="s">
        <v>60</v>
      </c>
      <c r="D50" s="16" t="s">
        <v>61</v>
      </c>
      <c r="E50" s="89" t="s">
        <v>410</v>
      </c>
      <c r="F50" s="92" t="s">
        <v>68</v>
      </c>
      <c r="G50" s="85"/>
      <c r="H50" s="85"/>
      <c r="I50" s="85"/>
      <c r="J50" s="85"/>
      <c r="K50" s="144"/>
    </row>
    <row r="51" spans="1:14" hidden="1" x14ac:dyDescent="0.2">
      <c r="A51" s="85"/>
      <c r="B51" s="85"/>
      <c r="C51" s="32" t="s">
        <v>171</v>
      </c>
      <c r="D51" s="32" t="s">
        <v>172</v>
      </c>
      <c r="E51" s="89">
        <v>12</v>
      </c>
      <c r="F51" s="92" t="s">
        <v>24</v>
      </c>
      <c r="G51" s="85"/>
      <c r="H51" s="85"/>
      <c r="I51" s="85"/>
      <c r="J51" s="85"/>
      <c r="K51" s="144"/>
    </row>
    <row r="52" spans="1:14" hidden="1" x14ac:dyDescent="0.2">
      <c r="A52" s="85"/>
      <c r="B52" s="85"/>
      <c r="C52" s="16" t="s">
        <v>62</v>
      </c>
      <c r="D52" s="16" t="s">
        <v>63</v>
      </c>
      <c r="E52" s="89">
        <v>12</v>
      </c>
      <c r="F52" s="92" t="s">
        <v>24</v>
      </c>
      <c r="G52" s="85"/>
      <c r="H52" s="85"/>
      <c r="I52" s="85"/>
      <c r="J52" s="85"/>
      <c r="K52" s="144"/>
    </row>
    <row r="53" spans="1:14" hidden="1" x14ac:dyDescent="0.2">
      <c r="A53" s="85"/>
      <c r="B53" s="85"/>
      <c r="C53" s="87"/>
      <c r="D53" s="87"/>
      <c r="E53" s="85"/>
      <c r="F53" s="87"/>
      <c r="G53" s="85"/>
      <c r="H53" s="85"/>
      <c r="I53" s="85"/>
      <c r="J53" s="85"/>
      <c r="K53" s="144"/>
    </row>
    <row r="54" spans="1:14" hidden="1" x14ac:dyDescent="0.2">
      <c r="A54" s="87"/>
      <c r="B54" s="87"/>
      <c r="C54" s="88" t="s">
        <v>39</v>
      </c>
      <c r="D54" s="88" t="s">
        <v>40</v>
      </c>
      <c r="E54" s="89" t="s">
        <v>411</v>
      </c>
      <c r="F54" s="88" t="s">
        <v>43</v>
      </c>
      <c r="G54" s="87"/>
      <c r="H54" s="85"/>
      <c r="I54" s="85"/>
      <c r="J54" s="85"/>
      <c r="K54" s="144"/>
    </row>
    <row r="55" spans="1:14" hidden="1" x14ac:dyDescent="0.2">
      <c r="A55" s="87"/>
      <c r="B55" s="87"/>
      <c r="C55" s="88" t="s">
        <v>41</v>
      </c>
      <c r="D55" s="88" t="s">
        <v>42</v>
      </c>
      <c r="E55" s="89">
        <v>1</v>
      </c>
      <c r="F55" s="88" t="s">
        <v>38</v>
      </c>
      <c r="G55" s="87"/>
      <c r="H55" s="85"/>
      <c r="I55" s="85"/>
      <c r="J55" s="85"/>
      <c r="K55" s="144"/>
    </row>
    <row r="56" spans="1:14" hidden="1" x14ac:dyDescent="0.2">
      <c r="A56" s="7"/>
      <c r="B56" s="9"/>
      <c r="C56" s="8"/>
      <c r="D56" s="8"/>
      <c r="E56" s="9"/>
      <c r="F56" s="8"/>
      <c r="G56" s="9"/>
      <c r="H56" s="9"/>
      <c r="I56" s="9"/>
      <c r="J56" s="10"/>
      <c r="K56" s="144"/>
    </row>
    <row r="57" spans="1:14" hidden="1" x14ac:dyDescent="0.2">
      <c r="A57" s="456" t="s">
        <v>436</v>
      </c>
      <c r="B57" s="457"/>
      <c r="C57" s="457"/>
      <c r="D57" s="457"/>
      <c r="E57" s="457"/>
      <c r="F57" s="457"/>
      <c r="G57" s="457"/>
      <c r="H57" s="457"/>
      <c r="I57" s="457"/>
      <c r="J57" s="458"/>
      <c r="K57" s="141"/>
      <c r="N57" s="214"/>
    </row>
    <row r="58" spans="1:14" hidden="1" x14ac:dyDescent="0.2">
      <c r="A58" s="104">
        <v>4515877225</v>
      </c>
      <c r="B58" s="104" t="s">
        <v>437</v>
      </c>
      <c r="C58" s="86" t="s">
        <v>438</v>
      </c>
      <c r="D58" s="86" t="s">
        <v>212</v>
      </c>
      <c r="E58" s="104">
        <v>1</v>
      </c>
      <c r="F58" s="104" t="s">
        <v>38</v>
      </c>
      <c r="G58" s="104" t="s">
        <v>439</v>
      </c>
      <c r="H58" s="104"/>
      <c r="I58" s="104"/>
      <c r="J58" s="133"/>
      <c r="K58" s="144"/>
    </row>
    <row r="59" spans="1:14" hidden="1" x14ac:dyDescent="0.2">
      <c r="A59" s="104">
        <v>4515877225</v>
      </c>
      <c r="B59" s="104" t="s">
        <v>440</v>
      </c>
      <c r="C59" s="86" t="s">
        <v>438</v>
      </c>
      <c r="D59" s="86" t="s">
        <v>212</v>
      </c>
      <c r="E59" s="104">
        <v>1</v>
      </c>
      <c r="F59" s="104" t="s">
        <v>38</v>
      </c>
      <c r="G59" s="104" t="s">
        <v>441</v>
      </c>
      <c r="H59" s="104"/>
      <c r="I59" s="104"/>
      <c r="J59" s="133"/>
      <c r="K59" s="144"/>
    </row>
    <row r="60" spans="1:14" hidden="1" x14ac:dyDescent="0.2">
      <c r="A60" s="104">
        <v>4515877225</v>
      </c>
      <c r="B60" s="104" t="s">
        <v>442</v>
      </c>
      <c r="C60" s="86" t="s">
        <v>438</v>
      </c>
      <c r="D60" s="86" t="s">
        <v>212</v>
      </c>
      <c r="E60" s="104">
        <v>1</v>
      </c>
      <c r="F60" s="104" t="s">
        <v>38</v>
      </c>
      <c r="G60" s="104" t="s">
        <v>443</v>
      </c>
      <c r="H60" s="104"/>
      <c r="I60" s="104"/>
      <c r="J60" s="133"/>
      <c r="K60" s="144"/>
    </row>
    <row r="61" spans="1:14" hidden="1" x14ac:dyDescent="0.2">
      <c r="A61" s="104">
        <v>4515877225</v>
      </c>
      <c r="B61" s="104" t="s">
        <v>444</v>
      </c>
      <c r="C61" s="86" t="s">
        <v>215</v>
      </c>
      <c r="D61" s="86" t="s">
        <v>216</v>
      </c>
      <c r="E61" s="104">
        <v>1</v>
      </c>
      <c r="F61" s="104" t="s">
        <v>38</v>
      </c>
      <c r="G61" s="104" t="s">
        <v>445</v>
      </c>
      <c r="H61" s="104"/>
      <c r="I61" s="104"/>
      <c r="J61" s="133"/>
      <c r="K61" s="144"/>
    </row>
    <row r="62" spans="1:14" hidden="1" x14ac:dyDescent="0.2">
      <c r="A62" s="104">
        <v>4515877225</v>
      </c>
      <c r="B62" s="104" t="s">
        <v>446</v>
      </c>
      <c r="C62" s="86" t="s">
        <v>215</v>
      </c>
      <c r="D62" s="86" t="s">
        <v>216</v>
      </c>
      <c r="E62" s="104">
        <v>1</v>
      </c>
      <c r="F62" s="104" t="s">
        <v>38</v>
      </c>
      <c r="G62" s="104" t="s">
        <v>447</v>
      </c>
      <c r="H62" s="104"/>
      <c r="I62" s="104"/>
      <c r="J62" s="133"/>
      <c r="K62" s="144"/>
    </row>
    <row r="63" spans="1:14" hidden="1" x14ac:dyDescent="0.2">
      <c r="A63" s="104">
        <v>4515877225</v>
      </c>
      <c r="B63" s="104" t="s">
        <v>448</v>
      </c>
      <c r="C63" s="86" t="s">
        <v>215</v>
      </c>
      <c r="D63" s="86" t="s">
        <v>216</v>
      </c>
      <c r="E63" s="104">
        <v>1</v>
      </c>
      <c r="F63" s="104" t="s">
        <v>38</v>
      </c>
      <c r="G63" s="104" t="s">
        <v>449</v>
      </c>
      <c r="H63" s="104"/>
      <c r="I63" s="104"/>
      <c r="J63" s="133"/>
      <c r="K63" s="144"/>
    </row>
    <row r="64" spans="1:14" hidden="1" x14ac:dyDescent="0.2">
      <c r="A64" s="104">
        <v>4515877225</v>
      </c>
      <c r="B64" s="104" t="s">
        <v>416</v>
      </c>
      <c r="C64" s="22" t="s">
        <v>248</v>
      </c>
      <c r="D64" s="22" t="s">
        <v>249</v>
      </c>
      <c r="E64" s="104">
        <v>1</v>
      </c>
      <c r="F64" s="104" t="s">
        <v>24</v>
      </c>
      <c r="G64" s="104" t="s">
        <v>450</v>
      </c>
      <c r="H64" s="104"/>
      <c r="I64" s="104"/>
      <c r="J64" s="133"/>
      <c r="K64" s="144"/>
    </row>
    <row r="65" spans="1:11" hidden="1" x14ac:dyDescent="0.2">
      <c r="A65" s="104">
        <v>4515877225</v>
      </c>
      <c r="B65" s="104" t="s">
        <v>416</v>
      </c>
      <c r="C65" s="22" t="s">
        <v>166</v>
      </c>
      <c r="D65" s="22" t="s">
        <v>167</v>
      </c>
      <c r="E65" s="104">
        <v>1</v>
      </c>
      <c r="F65" s="104" t="s">
        <v>24</v>
      </c>
      <c r="G65" s="104" t="s">
        <v>450</v>
      </c>
      <c r="H65" s="104"/>
      <c r="I65" s="104"/>
      <c r="J65" s="133"/>
      <c r="K65" s="144"/>
    </row>
    <row r="66" spans="1:11" hidden="1" x14ac:dyDescent="0.2">
      <c r="A66" s="104">
        <v>4515877225</v>
      </c>
      <c r="B66" s="104" t="s">
        <v>416</v>
      </c>
      <c r="C66" s="86" t="s">
        <v>277</v>
      </c>
      <c r="D66" s="134" t="s">
        <v>278</v>
      </c>
      <c r="E66" s="104">
        <v>1</v>
      </c>
      <c r="F66" s="104" t="s">
        <v>24</v>
      </c>
      <c r="G66" s="104" t="s">
        <v>450</v>
      </c>
      <c r="H66" s="104"/>
      <c r="I66" s="104"/>
      <c r="J66" s="133"/>
      <c r="K66" s="144"/>
    </row>
    <row r="67" spans="1:11" hidden="1" x14ac:dyDescent="0.2">
      <c r="A67" s="104">
        <v>4515877225</v>
      </c>
      <c r="B67" s="104" t="s">
        <v>416</v>
      </c>
      <c r="C67" s="86" t="s">
        <v>113</v>
      </c>
      <c r="D67" s="86" t="s">
        <v>114</v>
      </c>
      <c r="E67" s="104">
        <v>6</v>
      </c>
      <c r="F67" s="104" t="s">
        <v>24</v>
      </c>
      <c r="G67" s="104" t="s">
        <v>450</v>
      </c>
      <c r="H67" s="104"/>
      <c r="I67" s="104"/>
      <c r="J67" s="133"/>
      <c r="K67" s="144"/>
    </row>
    <row r="68" spans="1:11" hidden="1" x14ac:dyDescent="0.2">
      <c r="A68" s="104">
        <v>4515877225</v>
      </c>
      <c r="B68" s="104" t="s">
        <v>416</v>
      </c>
      <c r="C68" s="21" t="s">
        <v>121</v>
      </c>
      <c r="D68" s="21" t="s">
        <v>122</v>
      </c>
      <c r="E68" s="33">
        <v>3</v>
      </c>
      <c r="F68" s="19" t="s">
        <v>38</v>
      </c>
      <c r="G68" s="104"/>
      <c r="H68" s="104"/>
      <c r="I68" s="104"/>
      <c r="J68" s="133"/>
      <c r="K68" s="144"/>
    </row>
    <row r="69" spans="1:11" hidden="1" x14ac:dyDescent="0.2">
      <c r="A69" s="104">
        <v>4515877225</v>
      </c>
      <c r="B69" s="104" t="s">
        <v>416</v>
      </c>
      <c r="C69" s="86" t="s">
        <v>119</v>
      </c>
      <c r="D69" s="86" t="s">
        <v>120</v>
      </c>
      <c r="E69" s="104">
        <v>3</v>
      </c>
      <c r="F69" s="104" t="s">
        <v>24</v>
      </c>
      <c r="G69" s="104" t="s">
        <v>427</v>
      </c>
      <c r="H69" s="104"/>
      <c r="I69" s="104"/>
      <c r="J69" s="133"/>
      <c r="K69" s="144"/>
    </row>
    <row r="70" spans="1:11" hidden="1" x14ac:dyDescent="0.2">
      <c r="A70" s="104">
        <v>4515877225</v>
      </c>
      <c r="B70" s="104" t="s">
        <v>416</v>
      </c>
      <c r="C70" s="86" t="s">
        <v>25</v>
      </c>
      <c r="D70" s="86" t="s">
        <v>26</v>
      </c>
      <c r="E70" s="104">
        <v>3</v>
      </c>
      <c r="F70" s="104" t="s">
        <v>24</v>
      </c>
      <c r="G70" s="104" t="s">
        <v>427</v>
      </c>
      <c r="H70" s="104"/>
      <c r="I70" s="104"/>
      <c r="J70" s="133"/>
      <c r="K70" s="144"/>
    </row>
    <row r="71" spans="1:11" hidden="1" x14ac:dyDescent="0.2">
      <c r="A71" s="104">
        <v>4515877225</v>
      </c>
      <c r="B71" s="104" t="s">
        <v>416</v>
      </c>
      <c r="C71" s="86" t="s">
        <v>115</v>
      </c>
      <c r="D71" s="86" t="s">
        <v>116</v>
      </c>
      <c r="E71" s="104">
        <v>6</v>
      </c>
      <c r="F71" s="104" t="s">
        <v>24</v>
      </c>
      <c r="G71" s="104" t="s">
        <v>427</v>
      </c>
      <c r="H71" s="104"/>
      <c r="I71" s="104"/>
      <c r="J71" s="133"/>
      <c r="K71" s="144"/>
    </row>
    <row r="72" spans="1:11" hidden="1" x14ac:dyDescent="0.2">
      <c r="A72" s="104">
        <v>4515877225</v>
      </c>
      <c r="B72" s="104" t="s">
        <v>416</v>
      </c>
      <c r="C72" s="86" t="s">
        <v>117</v>
      </c>
      <c r="D72" s="86" t="s">
        <v>118</v>
      </c>
      <c r="E72" s="104">
        <v>3</v>
      </c>
      <c r="F72" s="104" t="s">
        <v>24</v>
      </c>
      <c r="G72" s="104" t="s">
        <v>427</v>
      </c>
      <c r="H72" s="104"/>
      <c r="I72" s="104"/>
      <c r="J72" s="133"/>
      <c r="K72" s="144"/>
    </row>
    <row r="73" spans="1:11" hidden="1" x14ac:dyDescent="0.2">
      <c r="A73" s="104">
        <v>4515877225</v>
      </c>
      <c r="B73" s="104" t="s">
        <v>416</v>
      </c>
      <c r="C73" s="86" t="s">
        <v>117</v>
      </c>
      <c r="D73" s="86" t="s">
        <v>118</v>
      </c>
      <c r="E73" s="104">
        <v>3</v>
      </c>
      <c r="F73" s="104" t="s">
        <v>24</v>
      </c>
      <c r="G73" s="104" t="s">
        <v>427</v>
      </c>
      <c r="H73" s="104"/>
      <c r="I73" s="104"/>
      <c r="J73" s="133"/>
      <c r="K73" s="144"/>
    </row>
    <row r="74" spans="1:11" hidden="1" x14ac:dyDescent="0.2">
      <c r="A74" s="104">
        <v>4515877225</v>
      </c>
      <c r="B74" s="104" t="s">
        <v>416</v>
      </c>
      <c r="C74" s="86" t="s">
        <v>119</v>
      </c>
      <c r="D74" s="86" t="s">
        <v>120</v>
      </c>
      <c r="E74" s="104">
        <v>3</v>
      </c>
      <c r="F74" s="104" t="s">
        <v>24</v>
      </c>
      <c r="G74" s="104" t="s">
        <v>427</v>
      </c>
      <c r="H74" s="104"/>
      <c r="I74" s="104"/>
      <c r="J74" s="133"/>
      <c r="K74" s="144"/>
    </row>
    <row r="75" spans="1:11" hidden="1" x14ac:dyDescent="0.2">
      <c r="A75" s="104">
        <v>4515877225</v>
      </c>
      <c r="B75" s="104" t="s">
        <v>416</v>
      </c>
      <c r="C75" s="86" t="s">
        <v>25</v>
      </c>
      <c r="D75" s="86" t="s">
        <v>26</v>
      </c>
      <c r="E75" s="104">
        <v>3</v>
      </c>
      <c r="F75" s="104" t="s">
        <v>24</v>
      </c>
      <c r="G75" s="104" t="s">
        <v>427</v>
      </c>
      <c r="H75" s="104"/>
      <c r="I75" s="104"/>
      <c r="J75" s="133"/>
      <c r="K75" s="144"/>
    </row>
    <row r="76" spans="1:11" hidden="1" x14ac:dyDescent="0.2">
      <c r="A76" s="104">
        <v>4515877225</v>
      </c>
      <c r="B76" s="104" t="s">
        <v>416</v>
      </c>
      <c r="C76" s="86" t="s">
        <v>115</v>
      </c>
      <c r="D76" s="86" t="s">
        <v>116</v>
      </c>
      <c r="E76" s="104">
        <v>6</v>
      </c>
      <c r="F76" s="104" t="s">
        <v>24</v>
      </c>
      <c r="G76" s="104" t="s">
        <v>427</v>
      </c>
      <c r="H76" s="104"/>
      <c r="I76" s="104"/>
      <c r="J76" s="133"/>
      <c r="K76" s="144"/>
    </row>
    <row r="77" spans="1:11" hidden="1" x14ac:dyDescent="0.2">
      <c r="A77" s="104">
        <v>4515877225</v>
      </c>
      <c r="B77" s="104" t="s">
        <v>416</v>
      </c>
      <c r="C77" s="86" t="s">
        <v>284</v>
      </c>
      <c r="D77" s="86" t="s">
        <v>285</v>
      </c>
      <c r="E77" s="104">
        <v>1</v>
      </c>
      <c r="F77" s="104" t="s">
        <v>24</v>
      </c>
      <c r="G77" s="104" t="s">
        <v>427</v>
      </c>
      <c r="H77" s="104"/>
      <c r="I77" s="104"/>
      <c r="J77" s="133"/>
      <c r="K77" s="144"/>
    </row>
    <row r="78" spans="1:11" hidden="1" x14ac:dyDescent="0.2">
      <c r="A78" s="104">
        <v>4515877225</v>
      </c>
      <c r="B78" s="104" t="s">
        <v>416</v>
      </c>
      <c r="C78" s="86" t="s">
        <v>286</v>
      </c>
      <c r="D78" s="86" t="s">
        <v>287</v>
      </c>
      <c r="E78" s="104">
        <v>1</v>
      </c>
      <c r="F78" s="104" t="s">
        <v>24</v>
      </c>
      <c r="G78" s="104" t="s">
        <v>427</v>
      </c>
      <c r="H78" s="104"/>
      <c r="I78" s="104"/>
      <c r="J78" s="133"/>
      <c r="K78" s="144"/>
    </row>
    <row r="79" spans="1:11" hidden="1" x14ac:dyDescent="0.2">
      <c r="A79" s="104">
        <v>4515877225</v>
      </c>
      <c r="B79" s="104" t="s">
        <v>416</v>
      </c>
      <c r="C79" s="86" t="s">
        <v>281</v>
      </c>
      <c r="D79" s="86" t="s">
        <v>282</v>
      </c>
      <c r="E79" s="104">
        <v>1</v>
      </c>
      <c r="F79" s="104" t="s">
        <v>24</v>
      </c>
      <c r="G79" s="104" t="s">
        <v>427</v>
      </c>
      <c r="H79" s="104"/>
      <c r="I79" s="104"/>
      <c r="J79" s="133"/>
      <c r="K79" s="144"/>
    </row>
    <row r="80" spans="1:11" hidden="1" x14ac:dyDescent="0.2">
      <c r="A80" s="104">
        <v>4515877225</v>
      </c>
      <c r="B80" s="104" t="s">
        <v>416</v>
      </c>
      <c r="C80" s="86" t="s">
        <v>283</v>
      </c>
      <c r="D80" s="86" t="s">
        <v>280</v>
      </c>
      <c r="E80" s="104">
        <v>1</v>
      </c>
      <c r="F80" s="104" t="s">
        <v>24</v>
      </c>
      <c r="G80" s="104" t="s">
        <v>427</v>
      </c>
      <c r="H80" s="104"/>
      <c r="I80" s="104"/>
      <c r="J80" s="133"/>
      <c r="K80" s="144"/>
    </row>
    <row r="81" spans="1:14" hidden="1" x14ac:dyDescent="0.2">
      <c r="A81" s="7"/>
      <c r="B81" s="9"/>
      <c r="C81" s="8"/>
      <c r="D81" s="8"/>
      <c r="E81" s="9"/>
      <c r="F81" s="8"/>
      <c r="G81" s="9"/>
      <c r="H81" s="9"/>
      <c r="I81" s="9"/>
      <c r="J81" s="10"/>
      <c r="K81" s="144"/>
    </row>
    <row r="82" spans="1:14" hidden="1" x14ac:dyDescent="0.2">
      <c r="A82" s="456" t="s">
        <v>451</v>
      </c>
      <c r="B82" s="457"/>
      <c r="C82" s="457"/>
      <c r="D82" s="457"/>
      <c r="E82" s="457"/>
      <c r="F82" s="457"/>
      <c r="G82" s="457"/>
      <c r="H82" s="457"/>
      <c r="I82" s="457"/>
      <c r="J82" s="458"/>
      <c r="K82" s="141"/>
      <c r="N82" s="214"/>
    </row>
    <row r="83" spans="1:14" hidden="1" x14ac:dyDescent="0.2">
      <c r="A83" s="17">
        <v>4517679935</v>
      </c>
      <c r="B83" s="17"/>
      <c r="C83" s="82" t="s">
        <v>115</v>
      </c>
      <c r="D83" s="42" t="s">
        <v>116</v>
      </c>
      <c r="E83" s="17">
        <v>6</v>
      </c>
      <c r="F83" s="40" t="s">
        <v>24</v>
      </c>
      <c r="G83" s="35"/>
      <c r="H83" s="104"/>
      <c r="I83" s="104"/>
      <c r="J83" s="131"/>
      <c r="K83" s="144"/>
    </row>
    <row r="84" spans="1:14" hidden="1" x14ac:dyDescent="0.2">
      <c r="A84" s="17">
        <v>4517679935</v>
      </c>
      <c r="B84" s="17"/>
      <c r="C84" s="16" t="s">
        <v>25</v>
      </c>
      <c r="D84" s="32" t="s">
        <v>26</v>
      </c>
      <c r="E84" s="17">
        <v>3</v>
      </c>
      <c r="F84" s="40" t="s">
        <v>24</v>
      </c>
      <c r="G84" s="35"/>
      <c r="H84" s="104"/>
      <c r="I84" s="104"/>
      <c r="J84" s="131"/>
      <c r="K84" s="144"/>
    </row>
    <row r="85" spans="1:14" hidden="1" x14ac:dyDescent="0.2">
      <c r="A85" s="17">
        <v>4517679935</v>
      </c>
      <c r="B85" s="17"/>
      <c r="C85" s="16" t="s">
        <v>117</v>
      </c>
      <c r="D85" s="32" t="s">
        <v>118</v>
      </c>
      <c r="E85" s="17">
        <v>3</v>
      </c>
      <c r="F85" s="40" t="s">
        <v>24</v>
      </c>
      <c r="G85" s="35"/>
      <c r="H85" s="104"/>
      <c r="I85" s="104"/>
      <c r="J85" s="131"/>
      <c r="K85" s="144"/>
    </row>
    <row r="86" spans="1:14" hidden="1" x14ac:dyDescent="0.2">
      <c r="A86" s="17">
        <v>4517679935</v>
      </c>
      <c r="B86" s="17"/>
      <c r="C86" s="16" t="s">
        <v>119</v>
      </c>
      <c r="D86" s="32" t="s">
        <v>120</v>
      </c>
      <c r="E86" s="17">
        <v>3</v>
      </c>
      <c r="F86" s="40" t="s">
        <v>24</v>
      </c>
      <c r="G86" s="35"/>
      <c r="H86" s="104"/>
      <c r="I86" s="104"/>
      <c r="J86" s="131"/>
      <c r="K86" s="144"/>
    </row>
    <row r="87" spans="1:14" hidden="1" x14ac:dyDescent="0.2">
      <c r="A87" s="17">
        <v>4517679935</v>
      </c>
      <c r="B87" s="17"/>
      <c r="C87" s="16" t="s">
        <v>286</v>
      </c>
      <c r="D87" s="32" t="s">
        <v>287</v>
      </c>
      <c r="E87" s="17">
        <v>1</v>
      </c>
      <c r="F87" s="40" t="s">
        <v>24</v>
      </c>
      <c r="G87" s="35"/>
      <c r="H87" s="104"/>
      <c r="I87" s="104"/>
      <c r="J87" s="131"/>
      <c r="K87" s="144"/>
    </row>
    <row r="88" spans="1:14" hidden="1" x14ac:dyDescent="0.2">
      <c r="A88" s="17">
        <v>4517679935</v>
      </c>
      <c r="B88" s="17"/>
      <c r="C88" s="16" t="s">
        <v>283</v>
      </c>
      <c r="D88" s="32" t="s">
        <v>280</v>
      </c>
      <c r="E88" s="17">
        <v>1</v>
      </c>
      <c r="F88" s="40" t="s">
        <v>24</v>
      </c>
      <c r="G88" s="35"/>
      <c r="H88" s="104"/>
      <c r="I88" s="104"/>
      <c r="J88" s="131"/>
      <c r="K88" s="144"/>
    </row>
    <row r="89" spans="1:14" hidden="1" x14ac:dyDescent="0.2">
      <c r="A89" s="17">
        <v>4517679935</v>
      </c>
      <c r="B89" s="17"/>
      <c r="C89" s="16" t="s">
        <v>160</v>
      </c>
      <c r="D89" s="32" t="s">
        <v>114</v>
      </c>
      <c r="E89" s="17">
        <v>3</v>
      </c>
      <c r="F89" s="40" t="s">
        <v>24</v>
      </c>
      <c r="G89" s="35"/>
      <c r="H89" s="104"/>
      <c r="I89" s="104"/>
      <c r="J89" s="131"/>
      <c r="K89" s="144"/>
    </row>
    <row r="90" spans="1:14" hidden="1" x14ac:dyDescent="0.2">
      <c r="A90" s="17">
        <v>4517679935</v>
      </c>
      <c r="B90" s="17"/>
      <c r="C90" s="16" t="s">
        <v>121</v>
      </c>
      <c r="D90" s="32" t="s">
        <v>122</v>
      </c>
      <c r="E90" s="17">
        <v>3</v>
      </c>
      <c r="F90" s="40" t="s">
        <v>24</v>
      </c>
      <c r="G90" s="35"/>
      <c r="H90" s="104"/>
      <c r="I90" s="104"/>
      <c r="J90" s="131"/>
      <c r="K90" s="144"/>
    </row>
    <row r="91" spans="1:14" hidden="1" x14ac:dyDescent="0.2">
      <c r="A91" s="17">
        <v>4517679935</v>
      </c>
      <c r="B91" s="17"/>
      <c r="C91" s="16" t="s">
        <v>166</v>
      </c>
      <c r="D91" s="32" t="s">
        <v>167</v>
      </c>
      <c r="E91" s="17">
        <v>1</v>
      </c>
      <c r="F91" s="40" t="s">
        <v>38</v>
      </c>
      <c r="G91" s="35"/>
      <c r="H91" s="104"/>
      <c r="I91" s="104"/>
      <c r="J91" s="131"/>
      <c r="K91" s="144"/>
    </row>
    <row r="92" spans="1:14" hidden="1" x14ac:dyDescent="0.2">
      <c r="A92" s="17">
        <v>4517679935</v>
      </c>
      <c r="B92" s="17"/>
      <c r="C92" s="16" t="s">
        <v>279</v>
      </c>
      <c r="D92" s="32" t="s">
        <v>280</v>
      </c>
      <c r="E92" s="17">
        <v>1</v>
      </c>
      <c r="F92" s="40" t="s">
        <v>38</v>
      </c>
      <c r="G92" s="35"/>
      <c r="H92" s="104"/>
      <c r="I92" s="104"/>
      <c r="J92" s="131"/>
      <c r="K92" s="144"/>
    </row>
    <row r="93" spans="1:14" hidden="1" x14ac:dyDescent="0.2">
      <c r="A93" s="17">
        <v>4517679935</v>
      </c>
      <c r="B93" s="17"/>
      <c r="C93" s="16" t="s">
        <v>273</v>
      </c>
      <c r="D93" s="32" t="s">
        <v>274</v>
      </c>
      <c r="E93" s="17">
        <v>1</v>
      </c>
      <c r="F93" s="40" t="s">
        <v>38</v>
      </c>
      <c r="G93" s="35"/>
      <c r="H93" s="104"/>
      <c r="I93" s="104"/>
      <c r="J93" s="131"/>
      <c r="K93" s="144"/>
    </row>
    <row r="94" spans="1:14" hidden="1" x14ac:dyDescent="0.2">
      <c r="A94" s="17">
        <v>4517679935</v>
      </c>
      <c r="B94" s="17"/>
      <c r="C94" s="16" t="s">
        <v>275</v>
      </c>
      <c r="D94" s="32" t="s">
        <v>276</v>
      </c>
      <c r="E94" s="17">
        <v>1</v>
      </c>
      <c r="F94" s="40" t="s">
        <v>38</v>
      </c>
      <c r="G94" s="35"/>
      <c r="H94" s="104"/>
      <c r="I94" s="104"/>
      <c r="J94" s="131"/>
      <c r="K94" s="144"/>
    </row>
    <row r="95" spans="1:14" hidden="1" x14ac:dyDescent="0.2">
      <c r="A95" s="17">
        <v>4517679935</v>
      </c>
      <c r="B95" s="17"/>
      <c r="C95" s="16" t="s">
        <v>248</v>
      </c>
      <c r="D95" s="32" t="s">
        <v>249</v>
      </c>
      <c r="E95" s="17">
        <v>1</v>
      </c>
      <c r="F95" s="40" t="s">
        <v>38</v>
      </c>
      <c r="G95" s="35"/>
      <c r="H95" s="104"/>
      <c r="I95" s="104"/>
      <c r="J95" s="131"/>
      <c r="K95" s="144"/>
    </row>
    <row r="96" spans="1:14" hidden="1" x14ac:dyDescent="0.2">
      <c r="A96" s="17">
        <v>4517679935</v>
      </c>
      <c r="B96" s="17"/>
      <c r="C96" s="16" t="s">
        <v>215</v>
      </c>
      <c r="D96" s="32" t="s">
        <v>216</v>
      </c>
      <c r="E96" s="17">
        <v>3</v>
      </c>
      <c r="F96" s="40" t="s">
        <v>24</v>
      </c>
      <c r="G96" s="35"/>
      <c r="H96" s="104"/>
      <c r="I96" s="104"/>
      <c r="J96" s="131"/>
      <c r="K96" s="144"/>
    </row>
    <row r="97" spans="1:14" hidden="1" x14ac:dyDescent="0.2">
      <c r="A97" s="17">
        <v>4517679935</v>
      </c>
      <c r="B97" s="17"/>
      <c r="C97" s="16" t="s">
        <v>281</v>
      </c>
      <c r="D97" s="32" t="s">
        <v>282</v>
      </c>
      <c r="E97" s="17">
        <v>1</v>
      </c>
      <c r="F97" s="40" t="s">
        <v>24</v>
      </c>
      <c r="G97" s="35"/>
      <c r="H97" s="104"/>
      <c r="I97" s="104"/>
      <c r="J97" s="131"/>
      <c r="K97" s="144"/>
    </row>
    <row r="98" spans="1:14" hidden="1" x14ac:dyDescent="0.2">
      <c r="A98" s="17">
        <v>4517679935</v>
      </c>
      <c r="B98" s="17"/>
      <c r="C98" s="32" t="s">
        <v>284</v>
      </c>
      <c r="D98" s="103" t="s">
        <v>285</v>
      </c>
      <c r="E98" s="17">
        <v>1</v>
      </c>
      <c r="F98" s="40" t="s">
        <v>24</v>
      </c>
      <c r="G98" s="35"/>
      <c r="H98" s="104"/>
      <c r="I98" s="104"/>
      <c r="J98" s="131"/>
      <c r="K98" s="144"/>
    </row>
    <row r="99" spans="1:14" hidden="1" x14ac:dyDescent="0.2">
      <c r="A99" s="17"/>
      <c r="B99" s="17"/>
      <c r="C99" s="16" t="s">
        <v>27</v>
      </c>
      <c r="D99" s="32" t="s">
        <v>28</v>
      </c>
      <c r="E99" s="84">
        <v>2</v>
      </c>
      <c r="F99" s="40" t="s">
        <v>24</v>
      </c>
      <c r="G99" s="35"/>
      <c r="H99" s="36"/>
      <c r="I99" s="17"/>
      <c r="J99" s="38"/>
      <c r="K99" s="144"/>
    </row>
    <row r="100" spans="1:14" hidden="1" x14ac:dyDescent="0.2">
      <c r="A100" s="17"/>
      <c r="B100" s="17"/>
      <c r="C100" s="16">
        <v>85006586</v>
      </c>
      <c r="D100" s="32" t="s">
        <v>229</v>
      </c>
      <c r="E100" s="84">
        <v>1</v>
      </c>
      <c r="F100" s="40" t="s">
        <v>24</v>
      </c>
      <c r="G100" s="35"/>
      <c r="H100" s="36"/>
      <c r="I100" s="17"/>
      <c r="J100" s="38"/>
      <c r="K100" s="144"/>
    </row>
    <row r="101" spans="1:14" hidden="1" x14ac:dyDescent="0.2">
      <c r="A101" s="7"/>
      <c r="B101" s="9"/>
      <c r="C101" s="8"/>
      <c r="D101" s="8"/>
      <c r="E101" s="9"/>
      <c r="F101" s="8"/>
      <c r="G101" s="9"/>
      <c r="H101" s="9"/>
      <c r="I101" s="9"/>
      <c r="J101" s="10"/>
      <c r="K101" s="144"/>
    </row>
    <row r="102" spans="1:14" hidden="1" x14ac:dyDescent="0.2">
      <c r="A102" s="456" t="s">
        <v>452</v>
      </c>
      <c r="B102" s="457"/>
      <c r="C102" s="457"/>
      <c r="D102" s="457"/>
      <c r="E102" s="457"/>
      <c r="F102" s="457"/>
      <c r="G102" s="457"/>
      <c r="H102" s="457"/>
      <c r="I102" s="457"/>
      <c r="J102" s="458"/>
      <c r="K102" s="141"/>
      <c r="N102" s="214"/>
    </row>
    <row r="103" spans="1:14" hidden="1" x14ac:dyDescent="0.2">
      <c r="A103" s="104">
        <v>4515822900</v>
      </c>
      <c r="B103" s="104" t="s">
        <v>417</v>
      </c>
      <c r="C103" s="32" t="s">
        <v>115</v>
      </c>
      <c r="D103" s="83" t="s">
        <v>116</v>
      </c>
      <c r="E103" s="38">
        <v>12</v>
      </c>
      <c r="F103" s="35" t="s">
        <v>24</v>
      </c>
      <c r="G103" s="121"/>
      <c r="H103" s="104"/>
      <c r="I103" s="104"/>
      <c r="J103" s="131"/>
      <c r="K103" s="144"/>
    </row>
    <row r="104" spans="1:14" hidden="1" x14ac:dyDescent="0.2">
      <c r="A104" s="104">
        <v>4515822900</v>
      </c>
      <c r="B104" s="104" t="s">
        <v>420</v>
      </c>
      <c r="C104" s="32" t="s">
        <v>25</v>
      </c>
      <c r="D104" s="83" t="s">
        <v>26</v>
      </c>
      <c r="E104" s="38">
        <v>6</v>
      </c>
      <c r="F104" s="35" t="s">
        <v>24</v>
      </c>
      <c r="G104" s="104"/>
      <c r="H104" s="104"/>
      <c r="I104" s="104"/>
      <c r="J104" s="131"/>
      <c r="K104" s="144"/>
    </row>
    <row r="105" spans="1:14" hidden="1" x14ac:dyDescent="0.2">
      <c r="A105" s="104">
        <v>4515822900</v>
      </c>
      <c r="B105" s="104" t="s">
        <v>418</v>
      </c>
      <c r="C105" s="32" t="s">
        <v>117</v>
      </c>
      <c r="D105" s="83" t="s">
        <v>118</v>
      </c>
      <c r="E105" s="38">
        <v>6</v>
      </c>
      <c r="F105" s="35" t="s">
        <v>24</v>
      </c>
      <c r="G105" s="104"/>
      <c r="H105" s="104"/>
      <c r="I105" s="104"/>
      <c r="J105" s="131"/>
      <c r="K105" s="144"/>
    </row>
    <row r="106" spans="1:14" hidden="1" x14ac:dyDescent="0.2">
      <c r="A106" s="104">
        <v>4515822900</v>
      </c>
      <c r="B106" s="104" t="s">
        <v>419</v>
      </c>
      <c r="C106" s="32" t="s">
        <v>119</v>
      </c>
      <c r="D106" s="83" t="s">
        <v>120</v>
      </c>
      <c r="E106" s="38">
        <v>6</v>
      </c>
      <c r="F106" s="35" t="s">
        <v>24</v>
      </c>
      <c r="G106" s="104"/>
      <c r="H106" s="104"/>
      <c r="I106" s="104"/>
      <c r="J106" s="131"/>
      <c r="K106" s="144"/>
    </row>
    <row r="107" spans="1:14" hidden="1" x14ac:dyDescent="0.2">
      <c r="A107" s="104">
        <v>4515822900</v>
      </c>
      <c r="B107" s="104" t="s">
        <v>423</v>
      </c>
      <c r="C107" s="32" t="s">
        <v>248</v>
      </c>
      <c r="D107" s="83" t="s">
        <v>249</v>
      </c>
      <c r="E107" s="38">
        <v>1</v>
      </c>
      <c r="F107" s="35" t="s">
        <v>24</v>
      </c>
      <c r="G107" s="104"/>
      <c r="H107" s="104"/>
      <c r="I107" s="104"/>
      <c r="J107" s="131"/>
      <c r="K107" s="144"/>
    </row>
    <row r="108" spans="1:14" hidden="1" x14ac:dyDescent="0.2">
      <c r="A108" s="104">
        <v>4515822900</v>
      </c>
      <c r="B108" s="104" t="s">
        <v>415</v>
      </c>
      <c r="C108" s="32" t="s">
        <v>166</v>
      </c>
      <c r="D108" s="83" t="s">
        <v>167</v>
      </c>
      <c r="E108" s="38">
        <v>1</v>
      </c>
      <c r="F108" s="35" t="s">
        <v>24</v>
      </c>
      <c r="G108" s="104"/>
      <c r="H108" s="104"/>
      <c r="I108" s="104"/>
      <c r="J108" s="131"/>
      <c r="K108" s="144"/>
    </row>
    <row r="109" spans="1:14" hidden="1" x14ac:dyDescent="0.2">
      <c r="A109" s="104">
        <v>4515822900</v>
      </c>
      <c r="B109" s="104" t="s">
        <v>414</v>
      </c>
      <c r="C109" s="32" t="s">
        <v>281</v>
      </c>
      <c r="D109" s="83" t="s">
        <v>282</v>
      </c>
      <c r="E109" s="38">
        <v>1</v>
      </c>
      <c r="F109" s="35" t="s">
        <v>24</v>
      </c>
      <c r="G109" s="104"/>
      <c r="H109" s="104"/>
      <c r="I109" s="104"/>
      <c r="J109" s="131"/>
      <c r="K109" s="144"/>
    </row>
    <row r="110" spans="1:14" hidden="1" x14ac:dyDescent="0.2">
      <c r="A110" s="104">
        <v>4515822900</v>
      </c>
      <c r="B110" s="104" t="s">
        <v>414</v>
      </c>
      <c r="C110" s="32" t="s">
        <v>277</v>
      </c>
      <c r="D110" s="83" t="s">
        <v>278</v>
      </c>
      <c r="E110" s="38">
        <v>1</v>
      </c>
      <c r="F110" s="35" t="s">
        <v>24</v>
      </c>
      <c r="G110" s="104"/>
      <c r="H110" s="104"/>
      <c r="I110" s="104"/>
      <c r="J110" s="131"/>
      <c r="K110" s="144"/>
    </row>
    <row r="111" spans="1:14" hidden="1" x14ac:dyDescent="0.2">
      <c r="A111" s="104">
        <v>4515822900</v>
      </c>
      <c r="B111" s="104" t="s">
        <v>414</v>
      </c>
      <c r="C111" s="32" t="s">
        <v>284</v>
      </c>
      <c r="D111" s="83" t="s">
        <v>285</v>
      </c>
      <c r="E111" s="38">
        <v>1</v>
      </c>
      <c r="F111" s="35" t="s">
        <v>24</v>
      </c>
      <c r="G111" s="104"/>
      <c r="H111" s="104"/>
      <c r="I111" s="104"/>
      <c r="J111" s="131"/>
      <c r="K111" s="144"/>
    </row>
    <row r="112" spans="1:14" hidden="1" x14ac:dyDescent="0.2">
      <c r="A112" s="104">
        <v>4515822900</v>
      </c>
      <c r="B112" s="104" t="s">
        <v>414</v>
      </c>
      <c r="C112" s="32" t="s">
        <v>286</v>
      </c>
      <c r="D112" s="83" t="s">
        <v>287</v>
      </c>
      <c r="E112" s="38">
        <v>1</v>
      </c>
      <c r="F112" s="35" t="s">
        <v>24</v>
      </c>
      <c r="G112" s="104" t="s">
        <v>427</v>
      </c>
      <c r="H112" s="104"/>
      <c r="I112" s="104"/>
      <c r="J112" s="131"/>
      <c r="K112" s="144"/>
    </row>
    <row r="113" spans="1:14" hidden="1" x14ac:dyDescent="0.2">
      <c r="A113" s="104">
        <v>4515822900</v>
      </c>
      <c r="B113" s="104" t="s">
        <v>414</v>
      </c>
      <c r="C113" s="16" t="s">
        <v>273</v>
      </c>
      <c r="D113" s="83" t="s">
        <v>274</v>
      </c>
      <c r="E113" s="17">
        <v>1</v>
      </c>
      <c r="F113" s="35" t="s">
        <v>24</v>
      </c>
      <c r="G113" s="104" t="s">
        <v>427</v>
      </c>
      <c r="H113" s="104"/>
      <c r="I113" s="104"/>
      <c r="J113" s="131"/>
      <c r="K113" s="144"/>
    </row>
    <row r="114" spans="1:14" hidden="1" x14ac:dyDescent="0.2">
      <c r="A114" s="104">
        <v>4515822900</v>
      </c>
      <c r="B114" s="104" t="s">
        <v>414</v>
      </c>
      <c r="C114" s="16" t="s">
        <v>275</v>
      </c>
      <c r="D114" s="83" t="s">
        <v>276</v>
      </c>
      <c r="E114" s="17">
        <v>1</v>
      </c>
      <c r="F114" s="35" t="s">
        <v>24</v>
      </c>
      <c r="G114" s="104" t="s">
        <v>427</v>
      </c>
      <c r="H114" s="104"/>
      <c r="I114" s="104"/>
      <c r="J114" s="131"/>
      <c r="K114" s="144"/>
    </row>
    <row r="115" spans="1:14" hidden="1" x14ac:dyDescent="0.2">
      <c r="A115" s="104">
        <v>4515822900</v>
      </c>
      <c r="B115" s="104" t="s">
        <v>414</v>
      </c>
      <c r="C115" s="16" t="s">
        <v>279</v>
      </c>
      <c r="D115" s="83" t="s">
        <v>280</v>
      </c>
      <c r="E115" s="17">
        <v>1</v>
      </c>
      <c r="F115" s="35" t="s">
        <v>24</v>
      </c>
      <c r="G115" s="104" t="s">
        <v>427</v>
      </c>
      <c r="H115" s="104"/>
      <c r="I115" s="104"/>
      <c r="J115" s="131"/>
      <c r="K115" s="144"/>
    </row>
    <row r="116" spans="1:14" hidden="1" x14ac:dyDescent="0.2">
      <c r="A116" s="104">
        <v>4515822900</v>
      </c>
      <c r="B116" s="104" t="s">
        <v>414</v>
      </c>
      <c r="C116" s="32" t="s">
        <v>160</v>
      </c>
      <c r="D116" s="83" t="s">
        <v>114</v>
      </c>
      <c r="E116" s="38">
        <v>6</v>
      </c>
      <c r="F116" s="35" t="s">
        <v>24</v>
      </c>
      <c r="G116" s="104" t="s">
        <v>427</v>
      </c>
      <c r="H116" s="104"/>
      <c r="I116" s="104"/>
      <c r="J116" s="131"/>
      <c r="K116" s="144"/>
    </row>
    <row r="117" spans="1:14" hidden="1" x14ac:dyDescent="0.2">
      <c r="A117" s="104">
        <v>4515822900</v>
      </c>
      <c r="B117" s="104" t="s">
        <v>414</v>
      </c>
      <c r="C117" s="21" t="s">
        <v>121</v>
      </c>
      <c r="D117" s="21" t="s">
        <v>122</v>
      </c>
      <c r="E117" s="33">
        <v>3</v>
      </c>
      <c r="F117" s="35" t="s">
        <v>24</v>
      </c>
      <c r="G117" s="104"/>
      <c r="H117" s="104"/>
      <c r="I117" s="104"/>
      <c r="J117" s="131"/>
      <c r="K117" s="144"/>
    </row>
    <row r="118" spans="1:14" hidden="1" x14ac:dyDescent="0.2">
      <c r="A118" s="104">
        <v>4515822900</v>
      </c>
      <c r="B118" s="104" t="s">
        <v>414</v>
      </c>
      <c r="C118" s="22" t="s">
        <v>164</v>
      </c>
      <c r="D118" s="22" t="s">
        <v>165</v>
      </c>
      <c r="E118" s="38">
        <v>3</v>
      </c>
      <c r="F118" s="35" t="s">
        <v>24</v>
      </c>
      <c r="G118" s="104" t="s">
        <v>427</v>
      </c>
      <c r="H118" s="104"/>
      <c r="I118" s="104"/>
      <c r="J118" s="131"/>
      <c r="K118" s="144"/>
    </row>
    <row r="119" spans="1:14" hidden="1" x14ac:dyDescent="0.2">
      <c r="A119" s="104">
        <v>4515993591</v>
      </c>
      <c r="B119" s="104" t="s">
        <v>421</v>
      </c>
      <c r="C119" s="22" t="s">
        <v>207</v>
      </c>
      <c r="D119" s="22" t="s">
        <v>208</v>
      </c>
      <c r="E119" s="38">
        <v>3</v>
      </c>
      <c r="F119" s="35" t="s">
        <v>24</v>
      </c>
      <c r="G119" s="104" t="s">
        <v>427</v>
      </c>
      <c r="H119" s="104"/>
      <c r="I119" s="104"/>
      <c r="J119" s="131"/>
      <c r="K119" s="144"/>
    </row>
    <row r="120" spans="1:14" hidden="1" x14ac:dyDescent="0.2">
      <c r="A120" s="7"/>
      <c r="B120" s="9"/>
      <c r="C120" s="8"/>
      <c r="D120" s="8"/>
      <c r="E120" s="9"/>
      <c r="F120" s="8"/>
      <c r="G120" s="9"/>
      <c r="H120" s="9"/>
      <c r="I120" s="9"/>
      <c r="J120" s="10"/>
      <c r="K120" s="144"/>
    </row>
    <row r="121" spans="1:14" hidden="1" x14ac:dyDescent="0.2">
      <c r="A121" s="7"/>
      <c r="B121" s="9"/>
      <c r="C121" s="8"/>
      <c r="D121" s="8"/>
      <c r="E121" s="9"/>
      <c r="F121" s="8"/>
      <c r="G121" s="9"/>
      <c r="H121" s="9"/>
      <c r="I121" s="9"/>
      <c r="J121" s="10"/>
      <c r="K121" s="144"/>
    </row>
    <row r="122" spans="1:14" hidden="1" x14ac:dyDescent="0.2">
      <c r="A122" s="456" t="s">
        <v>453</v>
      </c>
      <c r="B122" s="457"/>
      <c r="C122" s="457"/>
      <c r="D122" s="457"/>
      <c r="E122" s="457"/>
      <c r="F122" s="457"/>
      <c r="G122" s="457"/>
      <c r="H122" s="457"/>
      <c r="I122" s="457"/>
      <c r="J122" s="458"/>
      <c r="K122" s="141"/>
      <c r="N122" s="214"/>
    </row>
    <row r="123" spans="1:14" hidden="1" x14ac:dyDescent="0.2">
      <c r="A123" s="104">
        <v>4515822900</v>
      </c>
      <c r="B123" s="104" t="s">
        <v>417</v>
      </c>
      <c r="C123" s="32" t="s">
        <v>115</v>
      </c>
      <c r="D123" s="83" t="s">
        <v>116</v>
      </c>
      <c r="E123" s="38">
        <v>6</v>
      </c>
      <c r="F123" s="35" t="s">
        <v>24</v>
      </c>
      <c r="G123" s="121" t="s">
        <v>433</v>
      </c>
      <c r="H123" s="104"/>
      <c r="I123" s="104"/>
      <c r="J123" s="104"/>
      <c r="K123" s="144"/>
    </row>
    <row r="124" spans="1:14" hidden="1" x14ac:dyDescent="0.2">
      <c r="A124" s="104">
        <v>4515822900</v>
      </c>
      <c r="B124" s="104" t="s">
        <v>420</v>
      </c>
      <c r="C124" s="32" t="s">
        <v>25</v>
      </c>
      <c r="D124" s="83" t="s">
        <v>26</v>
      </c>
      <c r="E124" s="38">
        <v>3</v>
      </c>
      <c r="F124" s="35" t="s">
        <v>24</v>
      </c>
      <c r="G124" s="104" t="s">
        <v>429</v>
      </c>
      <c r="H124" s="104"/>
      <c r="I124" s="104"/>
      <c r="J124" s="104"/>
      <c r="K124" s="144"/>
    </row>
    <row r="125" spans="1:14" hidden="1" x14ac:dyDescent="0.2">
      <c r="A125" s="104">
        <v>4515822900</v>
      </c>
      <c r="B125" s="104" t="s">
        <v>418</v>
      </c>
      <c r="C125" s="32" t="s">
        <v>117</v>
      </c>
      <c r="D125" s="83" t="s">
        <v>118</v>
      </c>
      <c r="E125" s="38">
        <v>3</v>
      </c>
      <c r="F125" s="35" t="s">
        <v>24</v>
      </c>
      <c r="G125" s="104" t="s">
        <v>431</v>
      </c>
      <c r="H125" s="104"/>
      <c r="I125" s="104"/>
      <c r="J125" s="104"/>
      <c r="K125" s="144"/>
    </row>
    <row r="126" spans="1:14" hidden="1" x14ac:dyDescent="0.2">
      <c r="A126" s="104">
        <v>4515822900</v>
      </c>
      <c r="B126" s="104" t="s">
        <v>419</v>
      </c>
      <c r="C126" s="32" t="s">
        <v>119</v>
      </c>
      <c r="D126" s="83" t="s">
        <v>120</v>
      </c>
      <c r="E126" s="38">
        <v>3</v>
      </c>
      <c r="F126" s="35" t="s">
        <v>24</v>
      </c>
      <c r="G126" s="104" t="s">
        <v>432</v>
      </c>
      <c r="H126" s="104"/>
      <c r="I126" s="104"/>
      <c r="J126" s="104"/>
      <c r="K126" s="144"/>
    </row>
    <row r="127" spans="1:14" hidden="1" x14ac:dyDescent="0.2">
      <c r="A127" s="104">
        <v>4515822900</v>
      </c>
      <c r="B127" s="104" t="s">
        <v>423</v>
      </c>
      <c r="C127" s="32" t="s">
        <v>162</v>
      </c>
      <c r="D127" s="83" t="s">
        <v>163</v>
      </c>
      <c r="E127" s="38">
        <v>1</v>
      </c>
      <c r="F127" s="35" t="s">
        <v>24</v>
      </c>
      <c r="G127" s="104" t="s">
        <v>424</v>
      </c>
      <c r="H127" s="104"/>
      <c r="I127" s="104"/>
      <c r="J127" s="104"/>
      <c r="K127" s="144"/>
    </row>
    <row r="128" spans="1:14" hidden="1" x14ac:dyDescent="0.2">
      <c r="A128" s="104">
        <v>4515822900</v>
      </c>
      <c r="B128" s="104" t="s">
        <v>415</v>
      </c>
      <c r="C128" s="32" t="s">
        <v>166</v>
      </c>
      <c r="D128" s="83" t="s">
        <v>167</v>
      </c>
      <c r="E128" s="38">
        <v>1</v>
      </c>
      <c r="F128" s="35" t="s">
        <v>24</v>
      </c>
      <c r="G128" s="104" t="s">
        <v>426</v>
      </c>
      <c r="H128" s="104"/>
      <c r="I128" s="104"/>
      <c r="J128" s="104"/>
      <c r="K128" s="144"/>
    </row>
    <row r="129" spans="1:14" hidden="1" x14ac:dyDescent="0.2">
      <c r="A129" s="104">
        <v>4515822900</v>
      </c>
      <c r="B129" s="104" t="s">
        <v>414</v>
      </c>
      <c r="C129" s="32" t="s">
        <v>281</v>
      </c>
      <c r="D129" s="83" t="s">
        <v>282</v>
      </c>
      <c r="E129" s="38">
        <v>1</v>
      </c>
      <c r="F129" s="35" t="s">
        <v>24</v>
      </c>
      <c r="G129" s="104" t="s">
        <v>427</v>
      </c>
      <c r="H129" s="104"/>
      <c r="I129" s="104"/>
      <c r="J129" s="104"/>
      <c r="K129" s="144"/>
    </row>
    <row r="130" spans="1:14" hidden="1" x14ac:dyDescent="0.2">
      <c r="A130" s="104">
        <v>4515822900</v>
      </c>
      <c r="B130" s="104" t="s">
        <v>414</v>
      </c>
      <c r="C130" s="32" t="s">
        <v>277</v>
      </c>
      <c r="D130" s="83" t="s">
        <v>278</v>
      </c>
      <c r="E130" s="38">
        <v>1</v>
      </c>
      <c r="F130" s="35" t="s">
        <v>24</v>
      </c>
      <c r="G130" s="104" t="s">
        <v>428</v>
      </c>
      <c r="H130" s="104"/>
      <c r="I130" s="104"/>
      <c r="J130" s="104"/>
      <c r="K130" s="144"/>
    </row>
    <row r="131" spans="1:14" hidden="1" x14ac:dyDescent="0.2">
      <c r="A131" s="104">
        <v>4515822900</v>
      </c>
      <c r="B131" s="104" t="s">
        <v>414</v>
      </c>
      <c r="C131" s="32" t="s">
        <v>284</v>
      </c>
      <c r="D131" s="83" t="s">
        <v>285</v>
      </c>
      <c r="E131" s="38">
        <v>1</v>
      </c>
      <c r="F131" s="35" t="s">
        <v>24</v>
      </c>
      <c r="G131" s="104"/>
      <c r="H131" s="104"/>
      <c r="I131" s="104"/>
      <c r="J131" s="104"/>
      <c r="K131" s="144"/>
    </row>
    <row r="132" spans="1:14" hidden="1" x14ac:dyDescent="0.2">
      <c r="A132" s="104">
        <v>4515822900</v>
      </c>
      <c r="B132" s="104" t="s">
        <v>414</v>
      </c>
      <c r="C132" s="32" t="s">
        <v>286</v>
      </c>
      <c r="D132" s="83" t="s">
        <v>287</v>
      </c>
      <c r="E132" s="38">
        <v>1</v>
      </c>
      <c r="F132" s="35" t="s">
        <v>24</v>
      </c>
      <c r="G132" s="104" t="s">
        <v>427</v>
      </c>
      <c r="H132" s="104"/>
      <c r="I132" s="104"/>
      <c r="J132" s="104"/>
      <c r="K132" s="144"/>
    </row>
    <row r="133" spans="1:14" hidden="1" x14ac:dyDescent="0.2">
      <c r="A133" s="104">
        <v>4515822900</v>
      </c>
      <c r="B133" s="104" t="s">
        <v>414</v>
      </c>
      <c r="C133" s="16" t="s">
        <v>273</v>
      </c>
      <c r="D133" s="83" t="s">
        <v>274</v>
      </c>
      <c r="E133" s="17">
        <v>1</v>
      </c>
      <c r="F133" s="35" t="s">
        <v>24</v>
      </c>
      <c r="G133" s="104" t="s">
        <v>427</v>
      </c>
      <c r="H133" s="104"/>
      <c r="I133" s="104"/>
      <c r="J133" s="104"/>
      <c r="K133" s="144"/>
    </row>
    <row r="134" spans="1:14" hidden="1" x14ac:dyDescent="0.2">
      <c r="A134" s="104">
        <v>4515822900</v>
      </c>
      <c r="B134" s="104" t="s">
        <v>414</v>
      </c>
      <c r="C134" s="16" t="s">
        <v>275</v>
      </c>
      <c r="D134" s="83" t="s">
        <v>276</v>
      </c>
      <c r="E134" s="17">
        <v>1</v>
      </c>
      <c r="F134" s="35" t="s">
        <v>24</v>
      </c>
      <c r="G134" s="104" t="s">
        <v>427</v>
      </c>
      <c r="H134" s="104"/>
      <c r="I134" s="104"/>
      <c r="J134" s="104"/>
      <c r="K134" s="144"/>
    </row>
    <row r="135" spans="1:14" hidden="1" x14ac:dyDescent="0.2">
      <c r="A135" s="104">
        <v>4515822900</v>
      </c>
      <c r="B135" s="104" t="s">
        <v>414</v>
      </c>
      <c r="C135" s="16" t="s">
        <v>279</v>
      </c>
      <c r="D135" s="83" t="s">
        <v>280</v>
      </c>
      <c r="E135" s="17">
        <v>1</v>
      </c>
      <c r="F135" s="35" t="s">
        <v>24</v>
      </c>
      <c r="G135" s="104" t="s">
        <v>427</v>
      </c>
      <c r="H135" s="104"/>
      <c r="I135" s="104"/>
      <c r="J135" s="104"/>
      <c r="K135" s="144"/>
    </row>
    <row r="136" spans="1:14" hidden="1" x14ac:dyDescent="0.2">
      <c r="A136" s="104">
        <v>4515822900</v>
      </c>
      <c r="B136" s="104" t="s">
        <v>414</v>
      </c>
      <c r="C136" s="32" t="s">
        <v>160</v>
      </c>
      <c r="D136" s="83" t="s">
        <v>114</v>
      </c>
      <c r="E136" s="38">
        <v>3</v>
      </c>
      <c r="F136" s="35" t="s">
        <v>24</v>
      </c>
      <c r="G136" s="104" t="s">
        <v>427</v>
      </c>
      <c r="H136" s="104"/>
      <c r="I136" s="104"/>
      <c r="J136" s="104"/>
      <c r="K136" s="144"/>
    </row>
    <row r="137" spans="1:14" hidden="1" x14ac:dyDescent="0.2">
      <c r="A137" s="104">
        <v>4515993591</v>
      </c>
      <c r="B137" s="104" t="s">
        <v>421</v>
      </c>
      <c r="C137" s="32" t="s">
        <v>164</v>
      </c>
      <c r="D137" s="83" t="s">
        <v>165</v>
      </c>
      <c r="E137" s="38">
        <v>3</v>
      </c>
      <c r="F137" s="35" t="s">
        <v>24</v>
      </c>
      <c r="G137" s="104" t="s">
        <v>427</v>
      </c>
      <c r="H137" s="104"/>
      <c r="I137" s="104"/>
      <c r="J137" s="104"/>
      <c r="K137" s="144"/>
    </row>
    <row r="138" spans="1:14" x14ac:dyDescent="0.2">
      <c r="A138" s="7"/>
      <c r="B138" s="9"/>
      <c r="C138" s="8"/>
      <c r="D138" s="8"/>
      <c r="E138" s="9"/>
      <c r="F138" s="8"/>
      <c r="G138" s="9"/>
      <c r="H138" s="9"/>
      <c r="I138" s="9"/>
      <c r="J138" s="10"/>
      <c r="K138" s="144"/>
    </row>
    <row r="139" spans="1:14" x14ac:dyDescent="0.2">
      <c r="A139" s="449" t="s">
        <v>454</v>
      </c>
      <c r="B139" s="450"/>
      <c r="C139" s="450"/>
      <c r="D139" s="450"/>
      <c r="E139" s="450"/>
      <c r="F139" s="450"/>
      <c r="G139" s="450"/>
      <c r="H139" s="450"/>
      <c r="I139" s="450"/>
      <c r="J139" s="451"/>
      <c r="K139" s="141"/>
      <c r="N139" s="214"/>
    </row>
    <row r="140" spans="1:14" x14ac:dyDescent="0.2">
      <c r="A140" s="7"/>
      <c r="B140" s="9"/>
      <c r="C140" s="135" t="s">
        <v>376</v>
      </c>
      <c r="D140" s="135" t="s">
        <v>377</v>
      </c>
      <c r="E140" s="26">
        <v>1</v>
      </c>
      <c r="F140" s="23" t="s">
        <v>31</v>
      </c>
      <c r="G140" s="85"/>
      <c r="H140" s="85"/>
      <c r="I140" s="85"/>
      <c r="J140" s="85"/>
      <c r="K140" s="452" t="s">
        <v>454</v>
      </c>
    </row>
    <row r="141" spans="1:14" x14ac:dyDescent="0.2">
      <c r="A141" s="7"/>
      <c r="B141" s="9"/>
      <c r="C141" s="27" t="s">
        <v>89</v>
      </c>
      <c r="D141" s="27" t="s">
        <v>90</v>
      </c>
      <c r="E141" s="85">
        <v>8</v>
      </c>
      <c r="F141" s="87" t="s">
        <v>24</v>
      </c>
      <c r="G141" s="85"/>
      <c r="H141" s="85"/>
      <c r="I141" s="85"/>
      <c r="J141" s="85"/>
      <c r="K141" s="452"/>
    </row>
    <row r="142" spans="1:14" x14ac:dyDescent="0.2">
      <c r="A142" s="7"/>
      <c r="B142" s="9"/>
      <c r="C142" s="8"/>
      <c r="D142" s="8"/>
      <c r="E142" s="9"/>
      <c r="F142" s="8"/>
      <c r="G142" s="9"/>
      <c r="H142" s="9"/>
      <c r="I142" s="9"/>
      <c r="J142" s="10"/>
      <c r="K142" s="144"/>
    </row>
    <row r="143" spans="1:14" x14ac:dyDescent="0.2">
      <c r="A143" s="449" t="s">
        <v>455</v>
      </c>
      <c r="B143" s="450"/>
      <c r="C143" s="450"/>
      <c r="D143" s="450"/>
      <c r="E143" s="450"/>
      <c r="F143" s="450"/>
      <c r="G143" s="450"/>
      <c r="H143" s="450"/>
      <c r="I143" s="450"/>
      <c r="J143" s="451"/>
      <c r="K143" s="141"/>
      <c r="N143" s="214"/>
    </row>
    <row r="144" spans="1:14" x14ac:dyDescent="0.2">
      <c r="A144" s="7"/>
      <c r="B144" s="9"/>
      <c r="C144" s="8" t="s">
        <v>308</v>
      </c>
      <c r="D144" s="8" t="s">
        <v>309</v>
      </c>
      <c r="E144" s="9">
        <v>1</v>
      </c>
      <c r="F144" s="8" t="s">
        <v>24</v>
      </c>
      <c r="G144" s="9"/>
      <c r="H144" s="9"/>
      <c r="I144" s="9"/>
      <c r="J144" s="10"/>
      <c r="K144" s="452"/>
      <c r="L144" s="145" t="e">
        <f>VLOOKUP(C144,SOH!A:C,3,)</f>
        <v>#N/A</v>
      </c>
    </row>
    <row r="145" spans="1:14" x14ac:dyDescent="0.2">
      <c r="A145" s="7"/>
      <c r="B145" s="9"/>
      <c r="C145" s="194" t="s">
        <v>387</v>
      </c>
      <c r="D145" s="8" t="s">
        <v>388</v>
      </c>
      <c r="E145" s="9">
        <v>1</v>
      </c>
      <c r="F145" s="8" t="s">
        <v>24</v>
      </c>
      <c r="G145" s="9"/>
      <c r="H145" s="9"/>
      <c r="I145" s="9"/>
      <c r="J145" s="10"/>
      <c r="K145" s="452"/>
      <c r="L145" s="145" t="e">
        <f>VLOOKUP(C145,SOH!A:C,3,)</f>
        <v>#N/A</v>
      </c>
    </row>
    <row r="146" spans="1:14" x14ac:dyDescent="0.2">
      <c r="A146" s="7"/>
      <c r="B146" s="9"/>
      <c r="C146" s="8" t="s">
        <v>456</v>
      </c>
      <c r="D146" s="8" t="s">
        <v>280</v>
      </c>
      <c r="E146" s="9">
        <v>1</v>
      </c>
      <c r="F146" s="8" t="s">
        <v>24</v>
      </c>
      <c r="G146" s="9"/>
      <c r="H146" s="9"/>
      <c r="I146" s="9"/>
      <c r="J146" s="10"/>
      <c r="K146" s="452"/>
      <c r="L146" s="145" t="e">
        <f>VLOOKUP(C146,SOH!A:C,3,)</f>
        <v>#N/A</v>
      </c>
    </row>
    <row r="147" spans="1:14" x14ac:dyDescent="0.2">
      <c r="A147" s="7"/>
      <c r="B147" s="9"/>
      <c r="C147" s="8" t="s">
        <v>390</v>
      </c>
      <c r="D147" s="8" t="s">
        <v>391</v>
      </c>
      <c r="E147" s="9">
        <v>1</v>
      </c>
      <c r="F147" s="8" t="s">
        <v>24</v>
      </c>
      <c r="G147" s="9"/>
      <c r="H147" s="9"/>
      <c r="I147" s="9"/>
      <c r="J147" s="10"/>
      <c r="K147" s="452"/>
      <c r="L147" s="145" t="e">
        <f>VLOOKUP(C147,SOH!A:C,3,)</f>
        <v>#N/A</v>
      </c>
    </row>
    <row r="148" spans="1:14" x14ac:dyDescent="0.2">
      <c r="A148" s="7"/>
      <c r="B148" s="9"/>
      <c r="C148" s="8" t="s">
        <v>320</v>
      </c>
      <c r="D148" s="8" t="s">
        <v>321</v>
      </c>
      <c r="E148" s="9">
        <v>2</v>
      </c>
      <c r="F148" s="8" t="s">
        <v>24</v>
      </c>
      <c r="G148" s="9"/>
      <c r="H148" s="9"/>
      <c r="I148" s="9"/>
      <c r="J148" s="10"/>
      <c r="K148" s="452"/>
      <c r="L148" s="145" t="e">
        <f>VLOOKUP(C148,SOH!A:C,3,)</f>
        <v>#N/A</v>
      </c>
    </row>
    <row r="149" spans="1:14" x14ac:dyDescent="0.2">
      <c r="A149" s="7"/>
      <c r="B149" s="9"/>
      <c r="C149" s="8" t="s">
        <v>342</v>
      </c>
      <c r="D149" s="8" t="s">
        <v>343</v>
      </c>
      <c r="E149" s="9">
        <v>1</v>
      </c>
      <c r="F149" s="8" t="s">
        <v>24</v>
      </c>
      <c r="G149" s="9"/>
      <c r="H149" s="9"/>
      <c r="I149" s="9"/>
      <c r="J149" s="10"/>
      <c r="K149" s="452"/>
      <c r="L149" s="145" t="e">
        <f>VLOOKUP(C149,SOH!A:C,3,)</f>
        <v>#N/A</v>
      </c>
    </row>
    <row r="150" spans="1:14" x14ac:dyDescent="0.2">
      <c r="A150" s="7"/>
      <c r="B150" s="9"/>
      <c r="C150" s="8" t="s">
        <v>344</v>
      </c>
      <c r="D150" s="8" t="s">
        <v>341</v>
      </c>
      <c r="E150" s="9">
        <v>1</v>
      </c>
      <c r="F150" s="8" t="s">
        <v>24</v>
      </c>
      <c r="G150" s="9"/>
      <c r="H150" s="9"/>
      <c r="I150" s="9"/>
      <c r="J150" s="10"/>
      <c r="K150" s="452"/>
      <c r="L150" s="145" t="e">
        <f>VLOOKUP(C150,SOH!A:C,3,)</f>
        <v>#N/A</v>
      </c>
    </row>
    <row r="151" spans="1:14" x14ac:dyDescent="0.2">
      <c r="A151" s="7"/>
      <c r="B151" s="9"/>
      <c r="C151" s="8" t="s">
        <v>338</v>
      </c>
      <c r="D151" s="8" t="s">
        <v>339</v>
      </c>
      <c r="E151" s="9">
        <v>1</v>
      </c>
      <c r="F151" s="8" t="s">
        <v>24</v>
      </c>
      <c r="G151" s="9"/>
      <c r="H151" s="9"/>
      <c r="I151" s="9"/>
      <c r="J151" s="10"/>
      <c r="K151" s="452"/>
      <c r="L151" s="145" t="e">
        <f>VLOOKUP(C151,SOH!A:C,3,)</f>
        <v>#N/A</v>
      </c>
    </row>
    <row r="152" spans="1:14" x14ac:dyDescent="0.2">
      <c r="A152" s="7"/>
      <c r="B152" s="9"/>
      <c r="C152" s="8" t="s">
        <v>312</v>
      </c>
      <c r="D152" s="8" t="s">
        <v>313</v>
      </c>
      <c r="E152" s="9">
        <v>1</v>
      </c>
      <c r="F152" s="8" t="s">
        <v>24</v>
      </c>
      <c r="G152" s="9"/>
      <c r="H152" s="9"/>
      <c r="I152" s="9"/>
      <c r="J152" s="10"/>
      <c r="K152" s="452"/>
      <c r="L152" s="145" t="e">
        <f>VLOOKUP(C152,SOH!A:C,3,)</f>
        <v>#N/A</v>
      </c>
    </row>
    <row r="153" spans="1:14" x14ac:dyDescent="0.2">
      <c r="A153" s="7"/>
      <c r="B153" s="9"/>
      <c r="C153" s="8" t="s">
        <v>310</v>
      </c>
      <c r="D153" s="8" t="s">
        <v>311</v>
      </c>
      <c r="E153" s="9">
        <v>1</v>
      </c>
      <c r="F153" s="8" t="s">
        <v>24</v>
      </c>
      <c r="G153" s="9"/>
      <c r="H153" s="9"/>
      <c r="I153" s="9"/>
      <c r="J153" s="10"/>
      <c r="K153" s="452"/>
      <c r="L153" s="145" t="e">
        <f>VLOOKUP(C153,SOH!A:C,3,)</f>
        <v>#N/A</v>
      </c>
    </row>
    <row r="154" spans="1:14" x14ac:dyDescent="0.2">
      <c r="A154" s="446" t="s">
        <v>457</v>
      </c>
      <c r="B154" s="447"/>
      <c r="C154" s="447"/>
      <c r="D154" s="447"/>
      <c r="E154" s="447"/>
      <c r="F154" s="447"/>
      <c r="G154" s="447"/>
      <c r="H154" s="447"/>
      <c r="I154" s="447"/>
      <c r="J154" s="448"/>
      <c r="K154" s="141"/>
      <c r="N154" s="214"/>
    </row>
    <row r="155" spans="1:14" x14ac:dyDescent="0.2">
      <c r="A155" s="7"/>
      <c r="B155" s="9"/>
      <c r="C155" s="8" t="s">
        <v>60</v>
      </c>
      <c r="D155" s="8" t="s">
        <v>61</v>
      </c>
      <c r="E155" s="9" t="s">
        <v>410</v>
      </c>
      <c r="F155" s="8" t="s">
        <v>68</v>
      </c>
      <c r="G155" s="9"/>
      <c r="H155" s="9"/>
      <c r="I155" s="9"/>
      <c r="J155" s="10"/>
      <c r="K155" s="452" t="s">
        <v>457</v>
      </c>
    </row>
    <row r="156" spans="1:14" x14ac:dyDescent="0.2">
      <c r="A156" s="7"/>
      <c r="B156" s="9"/>
      <c r="C156" s="8" t="s">
        <v>171</v>
      </c>
      <c r="D156" s="8" t="s">
        <v>172</v>
      </c>
      <c r="E156" s="9">
        <v>12</v>
      </c>
      <c r="F156" s="8" t="s">
        <v>24</v>
      </c>
      <c r="G156" s="9"/>
      <c r="H156" s="9"/>
      <c r="I156" s="9"/>
      <c r="J156" s="10"/>
      <c r="K156" s="452"/>
    </row>
    <row r="157" spans="1:14" x14ac:dyDescent="0.2">
      <c r="A157" s="7"/>
      <c r="B157" s="9"/>
      <c r="C157" s="8" t="s">
        <v>62</v>
      </c>
      <c r="D157" s="8" t="s">
        <v>63</v>
      </c>
      <c r="E157" s="9">
        <v>12</v>
      </c>
      <c r="F157" s="8" t="s">
        <v>24</v>
      </c>
      <c r="G157" s="9"/>
      <c r="H157" s="9"/>
      <c r="I157" s="9"/>
      <c r="J157" s="10"/>
      <c r="K157" s="452"/>
    </row>
    <row r="158" spans="1:14" x14ac:dyDescent="0.2">
      <c r="A158" s="7"/>
      <c r="B158" s="9" t="s">
        <v>270</v>
      </c>
      <c r="C158" s="8" t="s">
        <v>267</v>
      </c>
      <c r="D158" s="8" t="s">
        <v>268</v>
      </c>
      <c r="E158" s="9">
        <v>3</v>
      </c>
      <c r="F158" s="8" t="s">
        <v>24</v>
      </c>
      <c r="G158" s="9"/>
      <c r="H158" s="9"/>
      <c r="I158" s="9"/>
      <c r="J158" s="10"/>
      <c r="K158" s="144"/>
    </row>
    <row r="159" spans="1:14" x14ac:dyDescent="0.2">
      <c r="A159" s="7"/>
      <c r="B159" s="9"/>
      <c r="C159" s="8"/>
      <c r="D159" s="8"/>
      <c r="E159" s="9"/>
      <c r="F159" s="8"/>
      <c r="G159" s="9"/>
      <c r="H159" s="9"/>
      <c r="I159" s="9"/>
      <c r="J159" s="10"/>
      <c r="K159" s="144"/>
    </row>
    <row r="160" spans="1:14" x14ac:dyDescent="0.2">
      <c r="A160" s="446" t="s">
        <v>180</v>
      </c>
      <c r="B160" s="447"/>
      <c r="C160" s="447"/>
      <c r="D160" s="447"/>
      <c r="E160" s="447"/>
      <c r="F160" s="447"/>
      <c r="G160" s="447"/>
      <c r="H160" s="447"/>
      <c r="I160" s="447"/>
      <c r="J160" s="448"/>
      <c r="K160" s="141"/>
      <c r="N160" s="214"/>
    </row>
    <row r="161" spans="1:14" x14ac:dyDescent="0.2">
      <c r="A161" s="7"/>
      <c r="B161" s="9"/>
      <c r="C161" s="8"/>
      <c r="D161" s="8"/>
      <c r="E161" s="9"/>
      <c r="F161" s="8"/>
      <c r="G161" s="9"/>
      <c r="H161" s="9"/>
      <c r="I161" s="9"/>
      <c r="J161" s="10"/>
      <c r="K161" s="141"/>
      <c r="N161" s="214"/>
    </row>
    <row r="162" spans="1:14" x14ac:dyDescent="0.2">
      <c r="A162" s="7"/>
      <c r="B162" s="34" t="s">
        <v>180</v>
      </c>
      <c r="C162" s="28" t="s">
        <v>179</v>
      </c>
      <c r="D162" s="27" t="s">
        <v>169</v>
      </c>
      <c r="E162" s="9">
        <v>1</v>
      </c>
      <c r="F162" s="8" t="s">
        <v>38</v>
      </c>
      <c r="G162" s="38"/>
      <c r="H162" s="9"/>
      <c r="I162" s="9"/>
      <c r="J162" s="10"/>
      <c r="K162" s="144"/>
    </row>
    <row r="163" spans="1:14" x14ac:dyDescent="0.2">
      <c r="A163" s="7"/>
      <c r="B163" s="9"/>
      <c r="C163" s="32" t="s">
        <v>284</v>
      </c>
      <c r="D163" s="32" t="s">
        <v>285</v>
      </c>
      <c r="E163" s="9">
        <v>1</v>
      </c>
      <c r="F163" s="8" t="s">
        <v>24</v>
      </c>
      <c r="G163" s="9"/>
      <c r="H163" s="9"/>
      <c r="I163" s="9"/>
      <c r="J163" s="10"/>
      <c r="K163" s="144"/>
    </row>
    <row r="164" spans="1:14" x14ac:dyDescent="0.2">
      <c r="A164" s="7"/>
      <c r="B164" s="9"/>
      <c r="C164" s="32" t="s">
        <v>286</v>
      </c>
      <c r="D164" s="32" t="s">
        <v>287</v>
      </c>
      <c r="E164" s="9">
        <v>1</v>
      </c>
      <c r="F164" s="8" t="s">
        <v>24</v>
      </c>
      <c r="G164" s="9"/>
      <c r="H164" s="9"/>
      <c r="I164" s="9"/>
      <c r="J164" s="10"/>
      <c r="K164" s="144"/>
    </row>
    <row r="165" spans="1:14" x14ac:dyDescent="0.2">
      <c r="A165" s="7"/>
      <c r="B165" s="9"/>
      <c r="C165" s="32" t="s">
        <v>281</v>
      </c>
      <c r="D165" s="32" t="s">
        <v>282</v>
      </c>
      <c r="E165" s="9">
        <v>1</v>
      </c>
      <c r="F165" s="8" t="s">
        <v>24</v>
      </c>
      <c r="G165" s="9"/>
      <c r="H165" s="9"/>
      <c r="I165" s="9"/>
      <c r="J165" s="10"/>
      <c r="K165" s="144"/>
    </row>
    <row r="166" spans="1:14" x14ac:dyDescent="0.2">
      <c r="A166" s="7"/>
      <c r="B166" s="9"/>
      <c r="C166" s="8"/>
      <c r="D166" s="8"/>
      <c r="E166" s="9"/>
      <c r="F166" s="8"/>
      <c r="G166" s="9"/>
      <c r="H166" s="9"/>
      <c r="I166" s="9"/>
      <c r="J166" s="10"/>
      <c r="K166" s="144"/>
    </row>
    <row r="167" spans="1:14" x14ac:dyDescent="0.2">
      <c r="A167" s="459" t="s">
        <v>464</v>
      </c>
      <c r="B167" s="460"/>
      <c r="C167" s="460"/>
      <c r="D167" s="460"/>
      <c r="E167" s="460"/>
      <c r="F167" s="460"/>
      <c r="G167" s="460"/>
      <c r="H167" s="460"/>
      <c r="I167" s="460"/>
      <c r="J167" s="461"/>
      <c r="K167" s="144"/>
    </row>
    <row r="168" spans="1:14" x14ac:dyDescent="0.2">
      <c r="A168" s="7"/>
      <c r="B168" s="9"/>
      <c r="C168" s="8" t="s">
        <v>271</v>
      </c>
      <c r="D168" s="8" t="s">
        <v>272</v>
      </c>
      <c r="E168" s="9">
        <v>1</v>
      </c>
      <c r="F168" s="8" t="s">
        <v>24</v>
      </c>
      <c r="G168" s="9"/>
      <c r="H168" s="9"/>
      <c r="I168" s="9"/>
      <c r="J168" s="10"/>
      <c r="K168" s="144"/>
    </row>
    <row r="169" spans="1:14" x14ac:dyDescent="0.2">
      <c r="A169" s="7"/>
      <c r="B169" s="9"/>
      <c r="C169" s="8" t="s">
        <v>273</v>
      </c>
      <c r="D169" s="8" t="s">
        <v>274</v>
      </c>
      <c r="E169" s="84">
        <v>1</v>
      </c>
      <c r="F169" s="40" t="s">
        <v>24</v>
      </c>
      <c r="G169" s="9"/>
      <c r="H169" s="9"/>
      <c r="I169" s="9"/>
      <c r="J169" s="10"/>
      <c r="K169" s="144"/>
    </row>
    <row r="170" spans="1:14" x14ac:dyDescent="0.2">
      <c r="A170" s="7"/>
      <c r="B170" s="41" t="s">
        <v>392</v>
      </c>
      <c r="C170" s="30" t="s">
        <v>325</v>
      </c>
      <c r="D170" s="30" t="s">
        <v>226</v>
      </c>
      <c r="E170" s="84">
        <v>1</v>
      </c>
      <c r="F170" s="40" t="s">
        <v>24</v>
      </c>
      <c r="G170" s="9"/>
      <c r="H170" s="9"/>
      <c r="I170" s="9"/>
      <c r="J170" s="10"/>
      <c r="K170" s="144"/>
    </row>
    <row r="171" spans="1:14" x14ac:dyDescent="0.2">
      <c r="A171" s="7"/>
      <c r="B171" s="41"/>
      <c r="C171" s="30"/>
      <c r="D171" s="30"/>
      <c r="E171" s="84"/>
      <c r="F171" s="40"/>
      <c r="G171" s="9"/>
      <c r="H171" s="9"/>
      <c r="I171" s="9"/>
      <c r="J171" s="10"/>
      <c r="K171" s="144"/>
    </row>
    <row r="172" spans="1:14" x14ac:dyDescent="0.2">
      <c r="A172" s="459" t="s">
        <v>477</v>
      </c>
      <c r="B172" s="460"/>
      <c r="C172" s="460"/>
      <c r="D172" s="460"/>
      <c r="E172" s="460"/>
      <c r="F172" s="460"/>
      <c r="G172" s="460"/>
      <c r="H172" s="460"/>
      <c r="I172" s="460"/>
      <c r="J172" s="461"/>
      <c r="K172" s="144"/>
    </row>
    <row r="173" spans="1:14" x14ac:dyDescent="0.2">
      <c r="A173" s="7"/>
      <c r="B173" s="44"/>
      <c r="C173" s="30" t="s">
        <v>162</v>
      </c>
      <c r="D173" s="30" t="s">
        <v>163</v>
      </c>
      <c r="E173" s="84">
        <v>1</v>
      </c>
      <c r="F173" s="40" t="s">
        <v>24</v>
      </c>
      <c r="G173" s="9"/>
      <c r="H173" s="9"/>
      <c r="I173" s="9"/>
      <c r="J173" s="10"/>
      <c r="K173" s="144"/>
    </row>
    <row r="174" spans="1:14" x14ac:dyDescent="0.2">
      <c r="A174" s="7"/>
      <c r="B174" s="44"/>
      <c r="C174" s="30" t="s">
        <v>273</v>
      </c>
      <c r="D174" s="30" t="s">
        <v>274</v>
      </c>
      <c r="E174" s="84">
        <v>1</v>
      </c>
      <c r="F174" s="40" t="s">
        <v>24</v>
      </c>
      <c r="G174" s="9" t="s">
        <v>427</v>
      </c>
      <c r="H174" s="9"/>
      <c r="I174" s="9"/>
      <c r="J174" s="10"/>
      <c r="K174" s="144"/>
    </row>
    <row r="175" spans="1:14" x14ac:dyDescent="0.2">
      <c r="A175" s="7"/>
      <c r="B175" s="44"/>
      <c r="C175" s="30" t="s">
        <v>279</v>
      </c>
      <c r="D175" s="30" t="s">
        <v>280</v>
      </c>
      <c r="E175" s="84">
        <v>1</v>
      </c>
      <c r="F175" s="40" t="s">
        <v>24</v>
      </c>
      <c r="G175" s="9" t="s">
        <v>427</v>
      </c>
      <c r="H175" s="9"/>
      <c r="I175" s="9"/>
      <c r="J175" s="10"/>
      <c r="K175" s="144"/>
    </row>
    <row r="176" spans="1:14" x14ac:dyDescent="0.2">
      <c r="A176" s="7"/>
      <c r="B176" s="9"/>
      <c r="C176" s="8"/>
      <c r="D176" s="8"/>
      <c r="E176" s="9"/>
      <c r="F176" s="8"/>
      <c r="G176" s="9"/>
      <c r="H176" s="9"/>
      <c r="I176" s="9"/>
      <c r="J176" s="10"/>
      <c r="K176" s="144"/>
    </row>
    <row r="177" spans="1:15" x14ac:dyDescent="0.2">
      <c r="A177" s="446" t="s">
        <v>465</v>
      </c>
      <c r="B177" s="447"/>
      <c r="C177" s="447"/>
      <c r="D177" s="447"/>
      <c r="E177" s="447"/>
      <c r="F177" s="447"/>
      <c r="G177" s="447"/>
      <c r="H177" s="447"/>
      <c r="I177" s="447"/>
      <c r="J177" s="448"/>
      <c r="K177" s="144"/>
    </row>
    <row r="178" spans="1:15" x14ac:dyDescent="0.2">
      <c r="A178" s="152"/>
      <c r="B178" s="152"/>
      <c r="C178" s="32" t="s">
        <v>381</v>
      </c>
      <c r="D178" s="103" t="s">
        <v>382</v>
      </c>
      <c r="E178" s="17">
        <v>1</v>
      </c>
      <c r="F178" s="40" t="s">
        <v>24</v>
      </c>
      <c r="G178" s="35"/>
      <c r="H178" s="9"/>
      <c r="I178" s="9"/>
      <c r="J178" s="38"/>
      <c r="K178" s="144"/>
      <c r="L178" s="145">
        <f>VLOOKUP(C178,SOH!A:D,4,)</f>
        <v>16</v>
      </c>
      <c r="M178" s="145">
        <f>VLOOKUP(C178,SOH!A:C,3,)</f>
        <v>13</v>
      </c>
      <c r="N178" s="145">
        <f>VLOOKUP(C178,SOH!A:E,5,)</f>
        <v>4</v>
      </c>
    </row>
    <row r="179" spans="1:15" x14ac:dyDescent="0.2">
      <c r="A179" s="152"/>
      <c r="B179" s="152"/>
      <c r="C179" s="16" t="s">
        <v>286</v>
      </c>
      <c r="D179" s="32" t="s">
        <v>287</v>
      </c>
      <c r="E179" s="17">
        <v>1</v>
      </c>
      <c r="F179" s="40" t="s">
        <v>24</v>
      </c>
      <c r="G179" s="35"/>
      <c r="H179" s="9"/>
      <c r="I179" s="9"/>
      <c r="J179" s="10"/>
      <c r="K179" s="144"/>
      <c r="L179" s="145">
        <f>VLOOKUP(C179,SOH!A:D,4,)</f>
        <v>52</v>
      </c>
      <c r="M179" s="145">
        <f>VLOOKUP(C179,SOH!A:C,3,)</f>
        <v>74</v>
      </c>
      <c r="N179" s="145">
        <f>VLOOKUP(C179,SOH!A:E,5,)</f>
        <v>11</v>
      </c>
    </row>
    <row r="180" spans="1:15" x14ac:dyDescent="0.2">
      <c r="A180" s="152"/>
      <c r="B180" s="152"/>
      <c r="C180" s="16" t="s">
        <v>284</v>
      </c>
      <c r="D180" s="32" t="s">
        <v>285</v>
      </c>
      <c r="E180" s="17">
        <v>1</v>
      </c>
      <c r="F180" s="40" t="s">
        <v>24</v>
      </c>
      <c r="G180" s="35"/>
      <c r="H180" s="9"/>
      <c r="I180" s="9"/>
      <c r="J180" s="10"/>
      <c r="K180" s="144"/>
      <c r="L180" s="145">
        <f>VLOOKUP(C180,SOH!A:D,4,)</f>
        <v>14</v>
      </c>
      <c r="M180" s="145">
        <f>VLOOKUP(C180,SOH!A:C,3,)</f>
        <v>41</v>
      </c>
      <c r="N180" s="145">
        <f>VLOOKUP(C180,SOH!A:E,5,)</f>
        <v>18</v>
      </c>
    </row>
    <row r="181" spans="1:15" x14ac:dyDescent="0.2">
      <c r="A181" s="152"/>
      <c r="B181" s="204" t="s">
        <v>478</v>
      </c>
      <c r="C181" s="154" t="s">
        <v>389</v>
      </c>
      <c r="D181" s="29" t="s">
        <v>331</v>
      </c>
      <c r="E181" s="17">
        <v>1</v>
      </c>
      <c r="F181" s="40" t="s">
        <v>24</v>
      </c>
      <c r="G181" s="35" t="s">
        <v>427</v>
      </c>
      <c r="H181" s="9"/>
      <c r="I181" s="9"/>
      <c r="J181" s="10"/>
      <c r="K181" s="144"/>
      <c r="L181" s="223">
        <f>VLOOKUP(C181,SOH!A:D,4,)</f>
        <v>16</v>
      </c>
      <c r="M181" s="223">
        <f>VLOOKUP(C181,SOH!A:C,3,)</f>
        <v>12</v>
      </c>
      <c r="N181" s="223">
        <f>VLOOKUP(C181,SOH!A:E,5,)</f>
        <v>3</v>
      </c>
      <c r="O181" s="385"/>
    </row>
    <row r="182" spans="1:15" x14ac:dyDescent="0.2">
      <c r="A182" s="152"/>
      <c r="B182" s="152"/>
      <c r="C182" s="16" t="s">
        <v>275</v>
      </c>
      <c r="D182" s="83" t="s">
        <v>276</v>
      </c>
      <c r="E182" s="17">
        <v>1</v>
      </c>
      <c r="F182" s="40" t="s">
        <v>24</v>
      </c>
      <c r="G182" s="35" t="s">
        <v>427</v>
      </c>
      <c r="H182" s="9"/>
      <c r="I182" s="9"/>
      <c r="J182" s="10"/>
      <c r="K182" s="144"/>
      <c r="L182" s="145">
        <f>VLOOKUP(C182,SOH!A:D,4,)</f>
        <v>912</v>
      </c>
      <c r="M182" s="145">
        <f>VLOOKUP(C182,SOH!A:C,3,)</f>
        <v>117</v>
      </c>
      <c r="N182" s="145">
        <f>VLOOKUP(C182,SOH!A:E,5,)</f>
        <v>43</v>
      </c>
    </row>
    <row r="183" spans="1:15" x14ac:dyDescent="0.2">
      <c r="A183" s="7"/>
      <c r="B183" s="9"/>
      <c r="C183" s="16" t="s">
        <v>279</v>
      </c>
      <c r="D183" s="83" t="s">
        <v>280</v>
      </c>
      <c r="E183" s="17">
        <v>1</v>
      </c>
      <c r="F183" s="40" t="s">
        <v>24</v>
      </c>
      <c r="G183" s="35" t="s">
        <v>427</v>
      </c>
      <c r="H183" s="9"/>
      <c r="I183" s="9"/>
      <c r="J183" s="10"/>
      <c r="K183" s="144"/>
      <c r="L183" s="145">
        <f>VLOOKUP(C183,SOH!A:D,4,)</f>
        <v>147</v>
      </c>
      <c r="M183" s="145">
        <f>VLOOKUP(C183,SOH!A:C,3,)</f>
        <v>88</v>
      </c>
      <c r="N183" s="145">
        <f>VLOOKUP(C183,SOH!A:E,5,)</f>
        <v>42</v>
      </c>
    </row>
    <row r="184" spans="1:15" x14ac:dyDescent="0.2">
      <c r="A184" s="7"/>
      <c r="B184" s="9"/>
      <c r="C184" s="158" t="s">
        <v>281</v>
      </c>
      <c r="D184" s="157" t="s">
        <v>282</v>
      </c>
      <c r="E184" s="17">
        <v>1</v>
      </c>
      <c r="F184" s="40" t="s">
        <v>24</v>
      </c>
      <c r="G184" s="160"/>
      <c r="H184" s="9"/>
      <c r="I184" s="9"/>
      <c r="J184" s="10"/>
      <c r="K184" s="144"/>
      <c r="L184" s="145">
        <f>VLOOKUP(C184,SOH!A:D,4,)</f>
        <v>41</v>
      </c>
      <c r="M184" s="145">
        <f>VLOOKUP(C184,SOH!A:C,3,)</f>
        <v>64</v>
      </c>
      <c r="N184" s="145">
        <f>VLOOKUP(C184,SOH!A:E,5,)</f>
        <v>86</v>
      </c>
    </row>
    <row r="185" spans="1:15" x14ac:dyDescent="0.2">
      <c r="A185" s="174"/>
      <c r="B185" s="175"/>
      <c r="C185" s="176"/>
      <c r="D185" s="176"/>
      <c r="E185" s="177"/>
      <c r="F185" s="178"/>
      <c r="G185" s="179"/>
      <c r="H185" s="179"/>
      <c r="I185" s="179"/>
      <c r="J185" s="180"/>
      <c r="K185" s="144"/>
    </row>
    <row r="186" spans="1:15" x14ac:dyDescent="0.2">
      <c r="A186" s="446" t="s">
        <v>471</v>
      </c>
      <c r="B186" s="447"/>
      <c r="C186" s="447"/>
      <c r="D186" s="447"/>
      <c r="E186" s="447"/>
      <c r="F186" s="447"/>
      <c r="G186" s="447"/>
      <c r="H186" s="447"/>
      <c r="I186" s="447"/>
      <c r="J186" s="448"/>
      <c r="K186" s="144"/>
    </row>
    <row r="187" spans="1:15" x14ac:dyDescent="0.2">
      <c r="A187" s="152"/>
      <c r="B187" s="152"/>
      <c r="C187" s="32" t="s">
        <v>472</v>
      </c>
      <c r="D187" s="32" t="s">
        <v>473</v>
      </c>
      <c r="E187" s="84"/>
      <c r="F187" s="40"/>
      <c r="G187" s="9"/>
      <c r="H187" s="9"/>
      <c r="I187" s="9"/>
      <c r="J187" s="10"/>
      <c r="K187" s="144"/>
    </row>
    <row r="188" spans="1:15" x14ac:dyDescent="0.2">
      <c r="A188" s="152"/>
      <c r="B188" s="152"/>
      <c r="C188" s="32"/>
      <c r="D188" s="32"/>
      <c r="E188" s="84"/>
      <c r="F188" s="40"/>
      <c r="G188" s="9"/>
      <c r="H188" s="9"/>
      <c r="I188" s="9"/>
      <c r="J188" s="10"/>
      <c r="K188" s="144"/>
    </row>
    <row r="189" spans="1:15" x14ac:dyDescent="0.2">
      <c r="A189" s="446" t="s">
        <v>483</v>
      </c>
      <c r="B189" s="447"/>
      <c r="C189" s="447"/>
      <c r="D189" s="447"/>
      <c r="E189" s="447"/>
      <c r="F189" s="447"/>
      <c r="G189" s="447"/>
      <c r="H189" s="447"/>
      <c r="I189" s="447"/>
      <c r="J189" s="448"/>
      <c r="K189" s="144"/>
    </row>
    <row r="190" spans="1:15" x14ac:dyDescent="0.2">
      <c r="A190" s="152"/>
      <c r="B190" s="152"/>
      <c r="C190" s="188" t="s">
        <v>393</v>
      </c>
      <c r="D190" s="190" t="s">
        <v>394</v>
      </c>
      <c r="E190" s="189">
        <v>1</v>
      </c>
      <c r="F190" s="191" t="s">
        <v>24</v>
      </c>
      <c r="G190" s="9"/>
      <c r="H190" s="9"/>
      <c r="I190" s="9"/>
      <c r="J190" s="10"/>
      <c r="K190" s="144"/>
    </row>
    <row r="191" spans="1:15" x14ac:dyDescent="0.2">
      <c r="A191" s="7"/>
      <c r="B191" s="9"/>
      <c r="C191" s="188" t="s">
        <v>395</v>
      </c>
      <c r="D191" s="190" t="s">
        <v>396</v>
      </c>
      <c r="E191" s="189">
        <v>1</v>
      </c>
      <c r="F191" s="191" t="s">
        <v>24</v>
      </c>
      <c r="G191" s="9"/>
      <c r="H191" s="9"/>
      <c r="I191" s="9"/>
      <c r="J191" s="10"/>
      <c r="K191" s="144"/>
    </row>
    <row r="192" spans="1:15" x14ac:dyDescent="0.2">
      <c r="A192" s="7"/>
      <c r="B192" s="9"/>
      <c r="C192" s="188" t="s">
        <v>265</v>
      </c>
      <c r="D192" s="190" t="s">
        <v>354</v>
      </c>
      <c r="E192" s="189">
        <v>1</v>
      </c>
      <c r="F192" s="191" t="s">
        <v>24</v>
      </c>
      <c r="G192" s="9"/>
      <c r="H192" s="9"/>
      <c r="I192" s="9"/>
      <c r="J192" s="10"/>
      <c r="K192" s="144"/>
    </row>
    <row r="193" spans="1:14" x14ac:dyDescent="0.2">
      <c r="A193" s="446" t="s">
        <v>485</v>
      </c>
      <c r="B193" s="447"/>
      <c r="C193" s="447"/>
      <c r="D193" s="447"/>
      <c r="E193" s="447"/>
      <c r="F193" s="447"/>
      <c r="G193" s="447"/>
      <c r="H193" s="447"/>
      <c r="I193" s="447"/>
      <c r="J193" s="448"/>
      <c r="K193" s="144"/>
    </row>
    <row r="194" spans="1:14" x14ac:dyDescent="0.2">
      <c r="A194" s="7"/>
      <c r="B194" s="156"/>
      <c r="C194" s="205" t="s">
        <v>486</v>
      </c>
      <c r="D194" s="205" t="s">
        <v>487</v>
      </c>
      <c r="E194" s="206">
        <v>1</v>
      </c>
      <c r="F194" s="207" t="s">
        <v>24</v>
      </c>
      <c r="G194" s="9"/>
      <c r="H194" s="9"/>
      <c r="I194" s="9"/>
      <c r="J194" s="10"/>
      <c r="K194" s="145"/>
    </row>
    <row r="195" spans="1:14" x14ac:dyDescent="0.2">
      <c r="A195" s="7"/>
      <c r="B195" s="156"/>
      <c r="C195" s="205" t="s">
        <v>490</v>
      </c>
      <c r="D195" s="205" t="s">
        <v>487</v>
      </c>
      <c r="E195" s="206">
        <v>1</v>
      </c>
      <c r="F195" s="207" t="s">
        <v>24</v>
      </c>
      <c r="G195" s="9"/>
      <c r="H195" s="9"/>
      <c r="I195" s="9"/>
      <c r="J195" s="10"/>
      <c r="K195" s="145"/>
    </row>
    <row r="196" spans="1:14" x14ac:dyDescent="0.2">
      <c r="A196" s="446" t="s">
        <v>501</v>
      </c>
      <c r="B196" s="447"/>
      <c r="C196" s="447"/>
      <c r="D196" s="447"/>
      <c r="E196" s="447"/>
      <c r="F196" s="447"/>
      <c r="G196" s="447"/>
      <c r="H196" s="447"/>
      <c r="I196" s="447"/>
      <c r="J196" s="448"/>
      <c r="K196" s="144"/>
    </row>
    <row r="197" spans="1:14" x14ac:dyDescent="0.2">
      <c r="A197" s="152"/>
      <c r="B197" s="152"/>
      <c r="C197" s="157" t="s">
        <v>367</v>
      </c>
      <c r="D197" s="157" t="s">
        <v>503</v>
      </c>
      <c r="E197" s="9">
        <v>1</v>
      </c>
      <c r="F197" s="40" t="s">
        <v>24</v>
      </c>
      <c r="G197" s="9"/>
      <c r="H197" s="9"/>
      <c r="I197" s="9"/>
      <c r="J197" s="10"/>
      <c r="K197" s="144"/>
      <c r="L197" s="223">
        <f>VLOOKUP(C197,SOH!A:C,3,)</f>
        <v>16</v>
      </c>
      <c r="M197" s="223">
        <f>VLOOKUP(C197,SOH!A:D,4,)</f>
        <v>4</v>
      </c>
      <c r="N197" s="223" t="e">
        <f>VLOOKUP(C197,SOH!A:D,5,)</f>
        <v>#REF!</v>
      </c>
    </row>
    <row r="198" spans="1:14" x14ac:dyDescent="0.2">
      <c r="A198" s="152"/>
      <c r="B198" s="152"/>
      <c r="C198" s="157" t="s">
        <v>160</v>
      </c>
      <c r="D198" s="157" t="s">
        <v>504</v>
      </c>
      <c r="E198" s="9">
        <v>2</v>
      </c>
      <c r="F198" s="40" t="s">
        <v>24</v>
      </c>
      <c r="G198" s="9"/>
      <c r="H198" s="9"/>
      <c r="I198" s="9"/>
      <c r="J198" s="10"/>
      <c r="K198" s="144"/>
      <c r="L198" s="145">
        <f>VLOOKUP(C198,SOH!A:C,3,)</f>
        <v>199</v>
      </c>
      <c r="M198" s="145">
        <f>VLOOKUP(C198,SOH!A:D,4,)</f>
        <v>255</v>
      </c>
      <c r="N198" s="145" t="e">
        <f>VLOOKUP(C198,SOH!A:D,5,)</f>
        <v>#REF!</v>
      </c>
    </row>
    <row r="199" spans="1:14" x14ac:dyDescent="0.2">
      <c r="A199" s="9"/>
      <c r="B199" s="8"/>
      <c r="C199" s="222" t="s">
        <v>506</v>
      </c>
      <c r="D199" s="222" t="s">
        <v>505</v>
      </c>
      <c r="E199" s="9">
        <v>1</v>
      </c>
      <c r="F199" s="8" t="s">
        <v>24</v>
      </c>
      <c r="G199" s="9"/>
      <c r="H199" s="9"/>
      <c r="I199" s="9"/>
      <c r="J199" s="208"/>
      <c r="L199" s="224">
        <f>VLOOKUP(C199,SOH!A:C,3,)</f>
        <v>19</v>
      </c>
      <c r="M199" s="145">
        <f>VLOOKUP(C199,SOH!A:D,4,)</f>
        <v>22</v>
      </c>
      <c r="N199" s="145" t="e">
        <f>VLOOKUP(C199,SOH!A:D,5,)</f>
        <v>#REF!</v>
      </c>
    </row>
    <row r="200" spans="1:14" x14ac:dyDescent="0.2">
      <c r="A200" s="9"/>
      <c r="B200" s="215" t="s">
        <v>507</v>
      </c>
      <c r="C200" s="217" t="s">
        <v>115</v>
      </c>
      <c r="D200" s="217" t="s">
        <v>116</v>
      </c>
      <c r="E200" s="9"/>
      <c r="F200" s="8" t="s">
        <v>24</v>
      </c>
      <c r="G200" s="9"/>
      <c r="H200" s="9"/>
      <c r="I200" s="9"/>
      <c r="J200" s="216"/>
      <c r="L200" s="145">
        <f>VLOOKUP(C200,SOH!A:C,3,)</f>
        <v>102</v>
      </c>
      <c r="M200" s="145">
        <f>VLOOKUP(C200,SOH!A:D,4,)</f>
        <v>106</v>
      </c>
      <c r="N200" s="145" t="e">
        <f>VLOOKUP(C200,SOH!A:D,5,)</f>
        <v>#REF!</v>
      </c>
    </row>
    <row r="201" spans="1:14" x14ac:dyDescent="0.2">
      <c r="A201" s="9"/>
      <c r="B201" s="8"/>
      <c r="C201" s="218">
        <v>85005597</v>
      </c>
      <c r="D201" s="217" t="s">
        <v>352</v>
      </c>
      <c r="E201" s="9">
        <v>2</v>
      </c>
      <c r="F201" s="8" t="s">
        <v>24</v>
      </c>
      <c r="G201" s="9"/>
      <c r="H201" s="9"/>
      <c r="I201" s="9"/>
      <c r="J201" s="216"/>
      <c r="L201" s="145">
        <f>VLOOKUP(C201,SOH!A:C,3,)</f>
        <v>143</v>
      </c>
      <c r="M201" s="145">
        <f>VLOOKUP(C201,SOH!A:D,4,)</f>
        <v>201</v>
      </c>
      <c r="N201" s="145" t="e">
        <f>VLOOKUP(C201,SOH!A:D,5,)</f>
        <v>#REF!</v>
      </c>
    </row>
    <row r="202" spans="1:14" x14ac:dyDescent="0.2">
      <c r="A202" s="446" t="s">
        <v>508</v>
      </c>
      <c r="B202" s="447"/>
      <c r="C202" s="447"/>
      <c r="D202" s="447"/>
      <c r="E202" s="447"/>
      <c r="F202" s="447"/>
      <c r="G202" s="447"/>
      <c r="H202" s="447"/>
      <c r="I202" s="447"/>
      <c r="J202" s="448"/>
      <c r="K202" s="144"/>
    </row>
    <row r="203" spans="1:14" x14ac:dyDescent="0.2">
      <c r="A203" s="152"/>
      <c r="B203" s="152"/>
      <c r="C203" s="219" t="s">
        <v>117</v>
      </c>
      <c r="D203" s="219" t="s">
        <v>509</v>
      </c>
      <c r="E203" s="9">
        <v>1</v>
      </c>
      <c r="F203" s="40" t="s">
        <v>24</v>
      </c>
      <c r="G203" s="9"/>
      <c r="H203" s="9"/>
      <c r="I203" s="9"/>
      <c r="J203" s="10"/>
      <c r="K203" s="144"/>
      <c r="L203" s="145">
        <f>VLOOKUP(C203,SOH!A:C,3,)</f>
        <v>173</v>
      </c>
      <c r="M203" s="145">
        <f>VLOOKUP(C203,SOH!A:D,4,)</f>
        <v>288</v>
      </c>
      <c r="N203" s="145" t="e">
        <f>VLOOKUP(C203,SOH!A:D,5,)</f>
        <v>#REF!</v>
      </c>
    </row>
    <row r="204" spans="1:14" x14ac:dyDescent="0.2">
      <c r="A204" s="9"/>
      <c r="B204" s="8"/>
      <c r="C204" s="220" t="s">
        <v>119</v>
      </c>
      <c r="D204" s="220" t="s">
        <v>510</v>
      </c>
      <c r="E204" s="9">
        <v>1</v>
      </c>
      <c r="F204" s="8" t="s">
        <v>24</v>
      </c>
      <c r="G204" s="9"/>
      <c r="H204" s="9"/>
      <c r="I204" s="9"/>
      <c r="J204" s="10"/>
      <c r="L204" s="145">
        <f>VLOOKUP(C204,SOH!A:C,3,)</f>
        <v>169</v>
      </c>
      <c r="M204" s="145">
        <f>VLOOKUP(C204,SOH!A:D,4,)</f>
        <v>467</v>
      </c>
      <c r="N204" s="145" t="e">
        <f>VLOOKUP(C204,SOH!A:D,5,)</f>
        <v>#REF!</v>
      </c>
    </row>
    <row r="205" spans="1:14" x14ac:dyDescent="0.2">
      <c r="A205" s="9"/>
      <c r="B205" s="8"/>
      <c r="C205" s="220" t="s">
        <v>25</v>
      </c>
      <c r="D205" s="220" t="s">
        <v>511</v>
      </c>
      <c r="E205" s="9">
        <v>1</v>
      </c>
      <c r="F205" s="8" t="s">
        <v>24</v>
      </c>
      <c r="G205" s="9"/>
      <c r="H205" s="9"/>
      <c r="I205" s="9"/>
      <c r="J205" s="208"/>
      <c r="L205" s="145">
        <f>VLOOKUP(C205,SOH!A:C,3,)</f>
        <v>73</v>
      </c>
      <c r="M205" s="145">
        <f>VLOOKUP(C205,SOH!A:D,4,)</f>
        <v>316</v>
      </c>
      <c r="N205" s="145" t="e">
        <f>VLOOKUP(C205,SOH!A:D,5,)</f>
        <v>#REF!</v>
      </c>
    </row>
    <row r="206" spans="1:14" x14ac:dyDescent="0.2">
      <c r="A206" s="9"/>
      <c r="B206" s="8"/>
      <c r="C206" s="220" t="s">
        <v>121</v>
      </c>
      <c r="D206" s="220" t="s">
        <v>514</v>
      </c>
      <c r="E206" s="9">
        <v>1</v>
      </c>
      <c r="F206" s="8" t="s">
        <v>24</v>
      </c>
      <c r="G206" s="9"/>
      <c r="H206" s="9"/>
      <c r="I206" s="9"/>
      <c r="J206" s="216"/>
      <c r="L206" s="145">
        <f>VLOOKUP(C206,SOH!A:C,3,)</f>
        <v>3</v>
      </c>
      <c r="M206" s="145">
        <f>VLOOKUP(C206,SOH!A:D,4,)</f>
        <v>1</v>
      </c>
      <c r="N206" s="145" t="e">
        <f>VLOOKUP(C206,SOH!A:D,5,)</f>
        <v>#REF!</v>
      </c>
    </row>
    <row r="207" spans="1:14" x14ac:dyDescent="0.2">
      <c r="A207" s="9"/>
      <c r="B207" s="8"/>
      <c r="C207" s="221" t="s">
        <v>160</v>
      </c>
      <c r="D207" s="220" t="s">
        <v>504</v>
      </c>
      <c r="E207" s="9">
        <v>1</v>
      </c>
      <c r="F207" s="8" t="s">
        <v>24</v>
      </c>
      <c r="G207" s="9"/>
      <c r="H207" s="9"/>
      <c r="I207" s="9"/>
      <c r="J207" s="216"/>
      <c r="L207" s="145">
        <f>VLOOKUP(C207,SOH!A:C,3,)</f>
        <v>199</v>
      </c>
      <c r="M207" s="145">
        <f>VLOOKUP(C207,SOH!A:D,4,)</f>
        <v>255</v>
      </c>
      <c r="N207" s="145" t="e">
        <f>VLOOKUP(C207,SOH!A:D,5,)</f>
        <v>#REF!</v>
      </c>
    </row>
    <row r="208" spans="1:14" x14ac:dyDescent="0.2">
      <c r="A208" s="9"/>
      <c r="B208" s="8"/>
      <c r="C208" s="220" t="s">
        <v>365</v>
      </c>
      <c r="D208" s="220" t="s">
        <v>515</v>
      </c>
      <c r="E208" s="9">
        <v>1</v>
      </c>
      <c r="F208" s="8" t="s">
        <v>24</v>
      </c>
      <c r="G208" s="9"/>
      <c r="H208" s="9"/>
      <c r="I208" s="9"/>
      <c r="J208" s="216"/>
      <c r="L208" s="145">
        <f>VLOOKUP(C208,SOH!A:C,3,)</f>
        <v>0</v>
      </c>
      <c r="M208" s="145">
        <f>VLOOKUP(C208,SOH!A:D,4,)</f>
        <v>1</v>
      </c>
      <c r="N208" s="145" t="e">
        <f>VLOOKUP(C208,SOH!A:D,5,)</f>
        <v>#REF!</v>
      </c>
    </row>
    <row r="209" spans="1:14" x14ac:dyDescent="0.2">
      <c r="A209" s="9"/>
      <c r="B209" s="8"/>
      <c r="C209" s="217" t="s">
        <v>115</v>
      </c>
      <c r="D209" s="217" t="s">
        <v>512</v>
      </c>
      <c r="E209" s="9">
        <v>2</v>
      </c>
      <c r="F209" s="8" t="s">
        <v>24</v>
      </c>
      <c r="G209" s="9"/>
      <c r="H209" s="9"/>
      <c r="I209" s="9"/>
      <c r="J209" s="208"/>
      <c r="L209" s="145">
        <f>VLOOKUP(C209,SOH!A:C,3,)</f>
        <v>102</v>
      </c>
      <c r="M209" s="145">
        <f>VLOOKUP(C209,SOH!A:D,4,)</f>
        <v>106</v>
      </c>
      <c r="N209" s="145" t="e">
        <f>VLOOKUP(C209,SOH!A:D,5,)</f>
        <v>#REF!</v>
      </c>
    </row>
    <row r="210" spans="1:14" x14ac:dyDescent="0.2">
      <c r="A210" s="9"/>
      <c r="B210" s="8"/>
      <c r="C210" s="217" t="s">
        <v>27</v>
      </c>
      <c r="D210" s="217" t="s">
        <v>513</v>
      </c>
      <c r="E210" s="9">
        <v>1</v>
      </c>
      <c r="F210" s="8" t="s">
        <v>24</v>
      </c>
      <c r="G210" s="9"/>
      <c r="H210" s="9"/>
      <c r="I210" s="9"/>
      <c r="J210" s="216"/>
      <c r="L210" s="145">
        <f>VLOOKUP(C210,SOH!A:C,3,)</f>
        <v>0</v>
      </c>
      <c r="M210" s="145">
        <f>VLOOKUP(C210,SOH!A:D,4,)</f>
        <v>5</v>
      </c>
      <c r="N210" s="145" t="e">
        <f>VLOOKUP(C210,SOH!A:D,5,)</f>
        <v>#REF!</v>
      </c>
    </row>
    <row r="292" spans="1:11" x14ac:dyDescent="0.2">
      <c r="J292" s="1"/>
      <c r="K292" s="142"/>
    </row>
    <row r="298" spans="1:11" x14ac:dyDescent="0.2">
      <c r="A298" s="11"/>
    </row>
    <row r="305" spans="1:2" x14ac:dyDescent="0.2">
      <c r="A305" s="18"/>
      <c r="B305" s="93"/>
    </row>
    <row r="306" spans="1:2" ht="12.75" customHeight="1" x14ac:dyDescent="0.2">
      <c r="A306" s="15"/>
      <c r="B306" s="15"/>
    </row>
    <row r="321" spans="1:2" x14ac:dyDescent="0.2">
      <c r="B321" s="2"/>
    </row>
    <row r="322" spans="1:2" x14ac:dyDescent="0.2">
      <c r="B322" s="2"/>
    </row>
    <row r="323" spans="1:2" x14ac:dyDescent="0.2">
      <c r="B323" s="2"/>
    </row>
    <row r="324" spans="1:2" x14ac:dyDescent="0.2">
      <c r="B324" s="2"/>
    </row>
    <row r="325" spans="1:2" x14ac:dyDescent="0.2">
      <c r="B325" s="2"/>
    </row>
    <row r="332" spans="1:2" x14ac:dyDescent="0.2">
      <c r="A332" s="1"/>
      <c r="B332" s="13"/>
    </row>
    <row r="333" spans="1:2" x14ac:dyDescent="0.2">
      <c r="A333" s="12"/>
      <c r="B333" s="12"/>
    </row>
    <row r="334" spans="1:2" x14ac:dyDescent="0.2">
      <c r="A334" s="13"/>
      <c r="B334" s="14"/>
    </row>
    <row r="335" spans="1:2" x14ac:dyDescent="0.2">
      <c r="A335" s="31"/>
      <c r="B335" s="14"/>
    </row>
    <row r="336" spans="1:2" x14ac:dyDescent="0.2">
      <c r="A336" s="12"/>
      <c r="B336" s="13"/>
    </row>
    <row r="337" spans="1:3" x14ac:dyDescent="0.2">
      <c r="A337" s="12"/>
      <c r="B337" s="14"/>
    </row>
    <row r="338" spans="1:3" x14ac:dyDescent="0.2">
      <c r="A338" s="12"/>
      <c r="B338" s="14"/>
    </row>
    <row r="339" spans="1:3" x14ac:dyDescent="0.2">
      <c r="A339" s="12"/>
      <c r="B339" s="14"/>
      <c r="C339" s="13"/>
    </row>
    <row r="340" spans="1:3" x14ac:dyDescent="0.2">
      <c r="A340" s="12"/>
      <c r="B340" s="14"/>
      <c r="C340" s="12"/>
    </row>
    <row r="352" spans="1:3" x14ac:dyDescent="0.2">
      <c r="B352" s="37"/>
    </row>
    <row r="353" spans="2:2" x14ac:dyDescent="0.2">
      <c r="B353" s="37"/>
    </row>
    <row r="354" spans="2:2" x14ac:dyDescent="0.2">
      <c r="B354" s="37"/>
    </row>
    <row r="355" spans="2:2" x14ac:dyDescent="0.2">
      <c r="B355" s="37"/>
    </row>
    <row r="358" spans="2:2" x14ac:dyDescent="0.2">
      <c r="B358" s="31"/>
    </row>
  </sheetData>
  <mergeCells count="24">
    <mergeCell ref="A202:J202"/>
    <mergeCell ref="A189:J189"/>
    <mergeCell ref="A167:J167"/>
    <mergeCell ref="A160:J160"/>
    <mergeCell ref="A2:J2"/>
    <mergeCell ref="A143:J143"/>
    <mergeCell ref="A154:J154"/>
    <mergeCell ref="A177:J177"/>
    <mergeCell ref="A172:J172"/>
    <mergeCell ref="K3:K11"/>
    <mergeCell ref="K13:K19"/>
    <mergeCell ref="K23:K30"/>
    <mergeCell ref="A196:J196"/>
    <mergeCell ref="A139:J139"/>
    <mergeCell ref="K140:K141"/>
    <mergeCell ref="K144:K153"/>
    <mergeCell ref="A33:J33"/>
    <mergeCell ref="A57:J57"/>
    <mergeCell ref="A82:J82"/>
    <mergeCell ref="A102:J102"/>
    <mergeCell ref="A122:J122"/>
    <mergeCell ref="A193:J193"/>
    <mergeCell ref="A186:J186"/>
    <mergeCell ref="K155:K157"/>
  </mergeCells>
  <pageMargins left="0.7" right="0.7" top="0.75" bottom="0.75" header="0.3" footer="0.3"/>
  <pageSetup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MRF</vt:lpstr>
      <vt:lpstr>ListingMRF_ASN</vt:lpstr>
      <vt:lpstr>MASTER CHECKLIST</vt:lpstr>
      <vt:lpstr>SOH</vt:lpstr>
      <vt:lpstr>CONFIG</vt:lpstr>
      <vt:lpstr>CELCOM_MOAT_PO9</vt:lpstr>
      <vt:lpstr>CONFIG!Print_Area</vt:lpstr>
      <vt:lpstr>MRF!Print_Area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keywords/>
  <cp:lastModifiedBy>Windows User</cp:lastModifiedBy>
  <cp:lastPrinted>2020-02-12T13:20:06Z</cp:lastPrinted>
  <dcterms:created xsi:type="dcterms:W3CDTF">2011-09-22T03:54:22Z</dcterms:created>
  <dcterms:modified xsi:type="dcterms:W3CDTF">2020-03-02T10:22:19Z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ate">
    <vt:lpwstr>2014-04-17</vt:lpwstr>
  </property>
  <property fmtid="{D5CDD505-2E9C-101B-9397-08002B2CF9AE}" pid="6" name="DocName">
    <vt:lpwstr/>
  </property>
  <property fmtid="{D5CDD505-2E9C-101B-9397-08002B2CF9AE}" pid="7" name="ApprovedBy">
    <vt:lpwstr/>
  </property>
  <property fmtid="{D5CDD505-2E9C-101B-9397-08002B2CF9AE}" pid="8" name="Reference">
    <vt:lpwstr/>
  </property>
  <property fmtid="{D5CDD505-2E9C-101B-9397-08002B2CF9AE}" pid="9" name="Keyword">
    <vt:lpwstr/>
  </property>
  <property fmtid="{D5CDD505-2E9C-101B-9397-08002B2CF9AE}" pid="10" name="TemplateName">
    <vt:lpwstr>CXC 172 4099/1</vt:lpwstr>
  </property>
  <property fmtid="{D5CDD505-2E9C-101B-9397-08002B2CF9AE}" pid="11" name="TemplateVersion">
    <vt:lpwstr>R3C</vt:lpwstr>
  </property>
  <property fmtid="{D5CDD505-2E9C-101B-9397-08002B2CF9AE}" pid="12" name="DocumentType">
    <vt:lpwstr>EricssonGeneral2</vt:lpwstr>
  </property>
  <property fmtid="{D5CDD505-2E9C-101B-9397-08002B2CF9AE}" pid="13" name="SheetName">
    <vt:lpwstr>0</vt:lpwstr>
  </property>
  <property fmtid="{D5CDD505-2E9C-101B-9397-08002B2CF9AE}" pid="14" name="Conf">
    <vt:lpwstr/>
  </property>
  <property fmtid="{D5CDD505-2E9C-101B-9397-08002B2CF9AE}" pid="15" name="chkSec">
    <vt:lpwstr>0</vt:lpwstr>
  </property>
  <property fmtid="{D5CDD505-2E9C-101B-9397-08002B2CF9AE}" pid="16" name="Prepared">
    <vt:lpwstr>ECM/OJM/BC Mohd Afzainizam Arzemy</vt:lpwstr>
  </property>
  <property fmtid="{D5CDD505-2E9C-101B-9397-08002B2CF9AE}" pid="17" name="Revision">
    <vt:lpwstr>PA1</vt:lpwstr>
  </property>
  <property fmtid="{D5CDD505-2E9C-101B-9397-08002B2CF9AE}" pid="18" name="Title">
    <vt:lpwstr/>
  </property>
  <property fmtid="{D5CDD505-2E9C-101B-9397-08002B2CF9AE}" pid="19" name="DocNo">
    <vt:lpwstr/>
  </property>
  <property fmtid="{D5CDD505-2E9C-101B-9397-08002B2CF9AE}" pid="20" name="Automatic">
    <vt:lpwstr>Auto</vt:lpwstr>
  </property>
</Properties>
</file>