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0370" yWindow="-120" windowWidth="20730" windowHeight="11760" tabRatio="823"/>
  </bookViews>
  <sheets>
    <sheet name="MRF" sheetId="1" r:id="rId1"/>
    <sheet name="SITE INFO" sheetId="2" r:id="rId2"/>
    <sheet name="MASTER CHECKLIST  SOH 24April19" sheetId="16" r:id="rId3"/>
    <sheet name="SOH 24April19" sheetId="18" r:id="rId4"/>
    <sheet name="CONFIG" sheetId="19" r:id="rId5"/>
    <sheet name="SUPPORT  MATERIAL " sheetId="4" r:id="rId6"/>
    <sheet name="z" sheetId="15" r:id="rId7"/>
  </sheets>
  <externalReferences>
    <externalReference r:id="rId8"/>
    <externalReference r:id="rId9"/>
  </externalReferences>
  <definedNames>
    <definedName name="_xlnm._FilterDatabase" localSheetId="2" hidden="1">'MASTER CHECKLIST  SOH 24April19'!$A$2:$I$110</definedName>
    <definedName name="_xlnm._FilterDatabase" localSheetId="0" hidden="1">MRF!$A$29:$J$34</definedName>
    <definedName name="_xlnm._FilterDatabase" localSheetId="1" hidden="1">'SITE INFO'!$B$1:$Y$1</definedName>
    <definedName name="_xlnm._FilterDatabase" localSheetId="3" hidden="1">'SOH 24April19'!$A$4:$F$305</definedName>
    <definedName name="_xlnm._FilterDatabase" localSheetId="6" hidden="1">z!$A$2:$J$227</definedName>
    <definedName name="Additional_Site_KV" localSheetId="2">#REF!</definedName>
    <definedName name="Additional_Site_KV" localSheetId="5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5">#REF!</definedName>
    <definedName name="Crane">#REF!</definedName>
    <definedName name="Crane_KV" localSheetId="2">#REF!</definedName>
    <definedName name="Crane_KV" localSheetId="5">#REF!</definedName>
    <definedName name="Crane_KV">#REF!</definedName>
    <definedName name="Crane_truck_Klang_Valley" localSheetId="2">#REF!</definedName>
    <definedName name="Crane_truck_Klang_Valley" localSheetId="5">#REF!</definedName>
    <definedName name="Crane_truck_Klang_Valley">#REF!</definedName>
    <definedName name="Forklift_KV" localSheetId="2">#REF!</definedName>
    <definedName name="Forklift_KV" localSheetId="5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5">#REF!</definedName>
    <definedName name="general_trucking_KV">#REF!</definedName>
    <definedName name="Manpower_KV" localSheetId="2">#REF!</definedName>
    <definedName name="Manpower_KV" localSheetId="5">#REF!</definedName>
    <definedName name="Manpower_KV">#REF!</definedName>
    <definedName name="ManpowerDeploy_KV" localSheetId="2">#REF!</definedName>
    <definedName name="ManpowerDeploy_KV" localSheetId="5">#REF!</definedName>
    <definedName name="ManpowerDeploy_KV">#REF!</definedName>
    <definedName name="Packing_KV" localSheetId="2">#REF!</definedName>
    <definedName name="Packing_KV" localSheetId="5">#REF!</definedName>
    <definedName name="Packing_KV">#REF!</definedName>
    <definedName name="_xlnm.Print_Area" localSheetId="4">CONFIG!$A:$J</definedName>
    <definedName name="_xlnm.Print_Area" localSheetId="0">MRF!$A$1:$J$79</definedName>
    <definedName name="Site_Survey_KV" localSheetId="2">#REF!</definedName>
    <definedName name="Site_Survey_KV" localSheetId="5">#REF!</definedName>
    <definedName name="Site_Survey_KV">#REF!</definedName>
    <definedName name="Skylift_KV" localSheetId="2">#REF!</definedName>
    <definedName name="Skylift_KV" localSheetId="5">#REF!</definedName>
    <definedName name="Skylift_KV">#REF!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1"/>
  <c r="M34"/>
  <c r="M35"/>
  <c r="M36"/>
  <c r="M37"/>
  <c r="M38"/>
  <c r="M39"/>
  <c r="M40"/>
  <c r="M41"/>
  <c r="M43"/>
  <c r="M44"/>
  <c r="M45"/>
  <c r="M46"/>
  <c r="M47"/>
  <c r="M48"/>
  <c r="M49"/>
  <c r="M50"/>
  <c r="M52"/>
  <c r="M53"/>
  <c r="M55"/>
  <c r="M56"/>
  <c r="M58"/>
  <c r="M59"/>
  <c r="M60"/>
  <c r="M61"/>
  <c r="M63"/>
  <c r="M64"/>
  <c r="F84" i="16" l="1"/>
  <c r="G84"/>
  <c r="H84"/>
  <c r="I84" l="1"/>
  <c r="M33" i="1" l="1"/>
  <c r="D14" l="1"/>
  <c r="D13"/>
  <c r="D12"/>
  <c r="D11"/>
  <c r="D31" l="1"/>
  <c r="F40" i="16"/>
  <c r="G40"/>
  <c r="H40"/>
  <c r="I40" l="1"/>
  <c r="H101" l="1"/>
  <c r="H102"/>
  <c r="H103"/>
  <c r="G101"/>
  <c r="G102"/>
  <c r="F101"/>
  <c r="F102"/>
  <c r="I101" l="1"/>
  <c r="I102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5"/>
  <c r="H86"/>
  <c r="H87"/>
  <c r="H88"/>
  <c r="H89"/>
  <c r="H90"/>
  <c r="H91"/>
  <c r="H92"/>
  <c r="H93"/>
  <c r="H94"/>
  <c r="H95"/>
  <c r="H96"/>
  <c r="H97"/>
  <c r="H98"/>
  <c r="H99"/>
  <c r="H100"/>
  <c r="H104"/>
  <c r="H105"/>
  <c r="H106"/>
  <c r="H107"/>
  <c r="H108"/>
  <c r="H109"/>
  <c r="H110"/>
  <c r="H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5"/>
  <c r="G86"/>
  <c r="G87"/>
  <c r="G88"/>
  <c r="G89"/>
  <c r="G90"/>
  <c r="G91"/>
  <c r="G92"/>
  <c r="G93"/>
  <c r="G94"/>
  <c r="G95"/>
  <c r="G96"/>
  <c r="G97"/>
  <c r="G98"/>
  <c r="G99"/>
  <c r="G100"/>
  <c r="G103"/>
  <c r="G104"/>
  <c r="G105"/>
  <c r="G106"/>
  <c r="G107"/>
  <c r="G108"/>
  <c r="G109"/>
  <c r="G110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5"/>
  <c r="F86"/>
  <c r="F87"/>
  <c r="F88"/>
  <c r="F89"/>
  <c r="F90"/>
  <c r="F91"/>
  <c r="F92"/>
  <c r="F93"/>
  <c r="F94"/>
  <c r="F95"/>
  <c r="F96"/>
  <c r="F97"/>
  <c r="F98"/>
  <c r="F99"/>
  <c r="F100"/>
  <c r="F103"/>
  <c r="I103" s="1"/>
  <c r="F104"/>
  <c r="F105"/>
  <c r="F106"/>
  <c r="F107"/>
  <c r="F108"/>
  <c r="F109"/>
  <c r="F110"/>
  <c r="F3"/>
  <c r="I110" l="1"/>
  <c r="I109"/>
  <c r="I108"/>
  <c r="I107"/>
  <c r="I106"/>
  <c r="I105"/>
  <c r="I104"/>
  <c r="I100"/>
  <c r="I99"/>
  <c r="I98"/>
  <c r="I97"/>
  <c r="I96"/>
  <c r="I94"/>
  <c r="I93"/>
  <c r="I92"/>
  <c r="I91"/>
  <c r="I90"/>
  <c r="I89"/>
  <c r="I88"/>
  <c r="I87"/>
  <c r="I86"/>
  <c r="I85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E18" i="4" l="1"/>
  <c r="E17"/>
</calcChain>
</file>

<file path=xl/sharedStrings.xml><?xml version="1.0" encoding="utf-8"?>
<sst xmlns="http://schemas.openxmlformats.org/spreadsheetml/2006/main" count="2941" uniqueCount="1027">
  <si>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</si>
  <si>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</si>
  <si>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</si>
  <si>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</si>
  <si>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</si>
  <si>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</si>
  <si>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</si>
  <si>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</si>
  <si>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</si>
  <si>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</si>
  <si>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</si>
  <si>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</si>
  <si>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</si>
  <si>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</si>
  <si>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</si>
  <si>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</si>
  <si>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</si>
  <si>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</si>
  <si>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</si>
  <si>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</si>
  <si>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</si>
  <si>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</si>
  <si>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</si>
  <si>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</si>
  <si>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</si>
  <si>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</si>
  <si>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</si>
  <si>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</si>
  <si>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</si>
  <si>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</si>
  <si>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</si>
  <si>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</si>
  <si>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</si>
  <si>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</si>
  <si>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</si>
  <si>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</si>
  <si>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</si>
  <si>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</si>
  <si>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</si>
  <si>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</si>
  <si>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</si>
  <si>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</si>
  <si>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</si>
  <si>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</si>
  <si>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</si>
  <si>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</si>
  <si>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</si>
  <si>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</si>
  <si>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</si>
  <si>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</si>
  <si>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</si>
  <si>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</si>
  <si>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</si>
  <si>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</si>
  <si>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</si>
  <si>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</si>
  <si>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</si>
  <si>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</si>
  <si>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</si>
  <si>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</si>
  <si>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</si>
  <si>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</si>
  <si>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</si>
  <si>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</si>
  <si>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</si>
  <si>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</si>
  <si>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</si>
  <si>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</si>
  <si>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</si>
  <si>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</si>
  <si>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</si>
  <si>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</si>
  <si>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</si>
  <si>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</si>
  <si>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</si>
  <si>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</si>
  <si>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</si>
  <si>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</si>
  <si>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</si>
  <si>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</si>
  <si>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</si>
  <si>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</si>
  <si>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</si>
  <si>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</si>
  <si>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</si>
  <si>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</si>
  <si>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</si>
  <si>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</si>
  <si>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</si>
  <si>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</si>
  <si>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</si>
  <si>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</si>
  <si>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</si>
  <si>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</si>
  <si>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</si>
  <si>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</si>
  <si>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</si>
  <si>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</si>
  <si>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</si>
  <si>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</si>
  <si>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</si>
  <si>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</si>
  <si>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</si>
  <si>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</si>
  <si>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</si>
  <si>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</si>
  <si>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</si>
  <si>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</si>
  <si>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</si>
  <si>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</si>
  <si>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</si>
  <si>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</si>
  <si>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</si>
  <si>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</si>
  <si>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</si>
  <si>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</si>
  <si>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</si>
  <si>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</si>
  <si>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</si>
  <si>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</si>
  <si>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</si>
  <si>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</si>
  <si>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</si>
  <si>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</si>
  <si>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</si>
  <si>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</si>
  <si>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</si>
  <si>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</si>
  <si>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</si>
  <si>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</si>
  <si>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</si>
  <si>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</si>
  <si>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</si>
  <si>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</si>
  <si>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</si>
  <si>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</si>
  <si>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</si>
  <si>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</si>
  <si>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</si>
  <si>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</si>
  <si>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</si>
  <si>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</si>
  <si>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</si>
  <si>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</si>
  <si>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</si>
  <si>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</si>
  <si>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</si>
  <si>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</si>
  <si>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</si>
  <si>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</si>
  <si>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</si>
  <si>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</si>
  <si>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</si>
  <si>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</si>
  <si>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</si>
  <si>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</si>
  <si>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</si>
  <si>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</si>
  <si>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</si>
  <si>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</si>
  <si>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</si>
  <si>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</si>
  <si>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</si>
  <si>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</si>
  <si>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</si>
  <si>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</si>
  <si>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</si>
  <si>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</si>
  <si>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</si>
  <si>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</si>
  <si>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</si>
  <si>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</si>
  <si>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</si>
  <si>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</si>
  <si>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</si>
  <si>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</si>
  <si>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</si>
  <si>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</si>
  <si>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</si>
  <si>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</si>
  <si>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</si>
  <si>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</si>
  <si>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</si>
  <si>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</si>
  <si>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</si>
  <si>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</si>
  <si>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</si>
  <si>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</si>
  <si>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</si>
  <si>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</si>
  <si>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</si>
  <si>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</si>
  <si>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</si>
  <si>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</si>
  <si>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</si>
  <si>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</si>
  <si>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</si>
  <si>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</si>
  <si>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</si>
  <si>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</si>
  <si>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</si>
  <si>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</si>
  <si>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</si>
  <si>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</si>
  <si>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</si>
  <si>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</si>
  <si>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</si>
  <si>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</si>
  <si>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</si>
  <si>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</si>
  <si>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</si>
  <si>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</si>
  <si>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</si>
  <si>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</si>
  <si>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</si>
  <si>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</si>
  <si>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</si>
  <si>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</si>
  <si>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</si>
  <si>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</si>
  <si>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</si>
  <si>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</si>
  <si>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</si>
  <si>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</si>
  <si>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</si>
  <si>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</si>
  <si>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</si>
  <si>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</si>
  <si>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</si>
  <si>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</si>
  <si>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</si>
  <si>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</si>
  <si>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</si>
  <si>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</si>
  <si>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</si>
  <si>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</si>
  <si>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</si>
  <si>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</si>
  <si>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</si>
  <si>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</si>
  <si>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</si>
  <si>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</si>
  <si>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</si>
  <si>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</si>
  <si>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</si>
  <si>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</si>
  <si>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</si>
  <si>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</si>
  <si>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</si>
  <si>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</si>
  <si>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</si>
  <si>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</si>
  <si>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</si>
  <si>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</si>
  <si>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</si>
  <si>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</si>
  <si>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</si>
  <si>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</si>
  <si>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</si>
  <si>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</si>
  <si>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</si>
  <si>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</si>
  <si>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</si>
  <si>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</si>
  <si>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</si>
  <si>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</si>
  <si>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</si>
  <si>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</si>
  <si>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</si>
  <si>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</si>
  <si>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</si>
  <si>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</si>
  <si>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</si>
  <si>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</si>
  <si>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</si>
  <si>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</si>
  <si>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</si>
  <si>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</si>
  <si>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</si>
  <si>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</si>
  <si>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</si>
  <si>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</si>
  <si>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</si>
  <si>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</si>
  <si>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</si>
  <si>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</si>
  <si>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</si>
  <si>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</si>
  <si>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</si>
  <si>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</si>
  <si>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</si>
  <si>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</si>
  <si>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</si>
  <si>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</si>
  <si>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</si>
  <si>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</si>
  <si>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</si>
  <si>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</si>
  <si>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</si>
  <si>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</si>
  <si>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</si>
  <si>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</si>
  <si>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</si>
  <si>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</si>
  <si>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</si>
  <si>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</si>
  <si>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</si>
  <si>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</si>
  <si>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</si>
  <si>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</si>
  <si>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</si>
  <si>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</si>
  <si>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</si>
  <si>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</si>
  <si>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</si>
  <si>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</si>
  <si>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</si>
  <si>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</si>
  <si>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</si>
  <si>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</si>
  <si>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</si>
  <si>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</si>
  <si>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</si>
  <si>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</si>
  <si>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</si>
  <si>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</si>
  <si>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</si>
  <si>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</si>
  <si>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</si>
  <si>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</si>
  <si>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</si>
  <si>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</si>
  <si>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</si>
  <si>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</si>
  <si>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</si>
  <si>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</si>
  <si>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</si>
  <si>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</si>
  <si>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</si>
  <si>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</si>
  <si>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</si>
  <si>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</si>
  <si>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</si>
  <si>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</si>
  <si>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</si>
  <si>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</si>
  <si>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</si>
  <si>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</si>
  <si>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</si>
  <si>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</si>
  <si>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</si>
  <si>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</si>
  <si>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</si>
  <si>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</si>
  <si>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</si>
  <si>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</si>
  <si>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</si>
  <si>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</si>
  <si>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</si>
  <si>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</si>
  <si>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</si>
  <si>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</si>
  <si>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</si>
  <si>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</si>
  <si>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</si>
  <si>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</si>
  <si>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</si>
  <si>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</si>
  <si>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</si>
  <si>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</si>
  <si>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</si>
  <si>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</si>
  <si>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</si>
  <si>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</si>
  <si>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</si>
  <si>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</si>
  <si>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</si>
  <si>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</si>
  <si>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</si>
  <si>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</si>
  <si>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</si>
  <si>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</si>
  <si>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</si>
  <si>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</si>
  <si>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</si>
  <si>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</si>
  <si>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</si>
  <si>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</si>
  <si>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</si>
  <si>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</si>
  <si>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</si>
  <si>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</si>
  <si>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</si>
  <si>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</si>
  <si>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</si>
  <si>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</si>
  <si>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</si>
  <si>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</si>
  <si>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</si>
  <si>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</si>
  <si>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</si>
  <si>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</si>
  <si>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</si>
  <si>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</si>
  <si>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</si>
  <si>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</si>
  <si>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</si>
  <si>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</si>
  <si>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</si>
  <si>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</si>
  <si>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</si>
  <si>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</si>
  <si>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</si>
  <si>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</si>
  <si>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</si>
  <si>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</si>
  <si>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</si>
  <si>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</si>
  <si>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</si>
  <si>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</si>
  <si>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</si>
  <si>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</si>
  <si>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</si>
  <si>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</si>
  <si>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</si>
  <si>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</si>
  <si>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</si>
  <si>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</si>
  <si>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</si>
  <si>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</si>
  <si>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</si>
  <si>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</si>
  <si>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</si>
  <si>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</si>
  <si>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</si>
  <si>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</si>
  <si>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</si>
  <si>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</si>
  <si>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</si>
  <si>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</si>
  <si>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</si>
  <si>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</si>
  <si>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</si>
  <si>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</si>
  <si>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</si>
  <si>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</si>
  <si>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</si>
  <si>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</si>
  <si>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</si>
  <si>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</si>
  <si>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</si>
  <si>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</si>
  <si>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</si>
  <si>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</si>
  <si>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</si>
  <si>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</si>
  <si>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</si>
  <si>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</si>
  <si>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</si>
  <si>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</si>
  <si>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</si>
  <si>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</si>
  <si>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</si>
  <si>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</si>
  <si>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</si>
  <si>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</si>
  <si>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</si>
  <si>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</si>
  <si>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</si>
  <si>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</si>
  <si>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</si>
  <si>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</si>
  <si>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</si>
  <si>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</si>
  <si>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</si>
  <si>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</si>
  <si>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</si>
  <si>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</si>
  <si>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</si>
  <si>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</si>
  <si>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</si>
  <si>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</si>
  <si>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</si>
  <si>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</si>
  <si>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</si>
  <si>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</si>
  <si>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</si>
  <si>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</si>
  <si>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</si>
  <si>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</si>
  <si>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</si>
  <si>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</si>
  <si>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</si>
  <si>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</si>
  <si>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</si>
  <si>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</si>
  <si>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</si>
  <si>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</si>
  <si>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</si>
  <si>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</si>
  <si>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</si>
  <si>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</si>
  <si>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</si>
  <si>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</si>
  <si>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</si>
  <si>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</si>
  <si>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</si>
  <si>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</si>
  <si>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</si>
  <si>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</si>
  <si>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</si>
  <si>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</si>
  <si>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</si>
  <si>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</si>
  <si>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</si>
  <si>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</si>
  <si>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</si>
  <si>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</si>
  <si>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</si>
  <si>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</si>
  <si>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</si>
  <si>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</si>
  <si>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</si>
  <si>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</si>
  <si>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</si>
  <si>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</si>
  <si>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</si>
  <si>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</si>
  <si>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</si>
  <si>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</si>
  <si>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</si>
  <si>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</si>
  <si>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</si>
  <si>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</si>
  <si>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</si>
  <si>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</si>
  <si>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</si>
  <si>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</si>
  <si>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</si>
  <si>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</si>
  <si>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</si>
  <si>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</si>
  <si>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</si>
  <si>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</si>
  <si>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</si>
  <si>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</si>
  <si>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</si>
  <si>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</si>
  <si>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</si>
  <si>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</si>
  <si>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</si>
  <si>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</si>
  <si>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</si>
  <si>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</si>
  <si>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</si>
  <si>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</si>
  <si>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</si>
  <si>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</si>
  <si>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</si>
  <si>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</si>
  <si>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</si>
  <si>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</si>
  <si>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</si>
  <si>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</si>
  <si>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</si>
  <si>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</si>
  <si>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</si>
  <si>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</si>
  <si>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</si>
  <si>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</si>
  <si>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</si>
  <si>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</si>
  <si>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</si>
  <si>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</si>
  <si>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</si>
  <si>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</si>
  <si>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</si>
  <si>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</si>
  <si>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</si>
  <si>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</si>
  <si>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</si>
  <si>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</si>
  <si>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</si>
  <si>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</si>
  <si>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</si>
  <si>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</si>
  <si>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</si>
  <si>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</si>
  <si>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</si>
  <si>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</si>
  <si>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</si>
  <si>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</si>
  <si>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</si>
  <si>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</si>
  <si>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</si>
  <si>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</si>
  <si>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</si>
  <si>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</si>
  <si>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</si>
  <si>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</si>
  <si>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</si>
  <si>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</si>
  <si>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</si>
  <si>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</si>
  <si>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</si>
  <si>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</si>
  <si>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</si>
  <si>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</si>
  <si>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</si>
  <si>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</si>
  <si>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</si>
  <si>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</si>
  <si>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</si>
  <si>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</si>
  <si>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</si>
  <si>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</si>
  <si>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</si>
  <si>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</si>
  <si>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</si>
  <si>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</si>
  <si>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</si>
  <si>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</si>
  <si>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</si>
  <si>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</si>
  <si>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</si>
  <si>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</si>
  <si>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</si>
  <si>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</si>
  <si>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</si>
  <si>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</si>
  <si>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</si>
  <si>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</si>
  <si>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</si>
  <si>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</si>
  <si>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</si>
  <si>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</si>
  <si>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</si>
  <si>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</si>
  <si>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</si>
  <si>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</si>
  <si>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</si>
  <si>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</si>
  <si>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</si>
  <si>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</si>
  <si>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</si>
  <si>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</si>
  <si>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</si>
  <si>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</si>
  <si>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</si>
  <si>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</si>
  <si>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</si>
  <si>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</si>
  <si>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</si>
  <si>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</si>
  <si>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</si>
  <si>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</si>
  <si>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</si>
  <si>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</si>
  <si>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</si>
  <si>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</si>
  <si>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</si>
  <si>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</si>
  <si>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</si>
  <si>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</si>
  <si>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</si>
  <si>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</si>
  <si>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</si>
  <si>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</si>
  <si>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</si>
  <si>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</si>
  <si>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</si>
  <si>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</si>
  <si>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</si>
  <si>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</si>
  <si>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</si>
  <si>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</si>
  <si>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</si>
  <si>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</si>
  <si>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</si>
  <si>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</si>
  <si>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</si>
  <si>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</si>
  <si>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</si>
  <si>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</si>
  <si>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</si>
  <si>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</si>
  <si>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</si>
  <si>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KDU137596/2</t>
  </si>
  <si>
    <t>PROCESSOR UNIT/SIU-02 unit with FAN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</si>
  <si>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</si>
  <si>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</si>
  <si>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</si>
  <si>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</si>
  <si>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</si>
  <si>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</si>
  <si>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</si>
  <si>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</si>
  <si>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</si>
  <si>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</si>
  <si>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</si>
  <si>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</si>
  <si>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</si>
  <si>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</si>
  <si>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</si>
  <si>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RASO-IM-ESK006</t>
  </si>
  <si>
    <t>OIL Cable RPM253 3577 100m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</si>
  <si>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</si>
  <si>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</si>
  <si>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</si>
  <si>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</si>
  <si>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</si>
  <si>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</si>
  <si>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RPM2533577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</si>
  <si>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</si>
  <si>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</si>
  <si>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</si>
  <si>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</si>
  <si>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</si>
  <si>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</si>
  <si>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</si>
  <si>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</si>
  <si>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</si>
  <si>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</si>
  <si>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</si>
  <si>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</si>
  <si>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</si>
  <si>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</si>
  <si>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</si>
  <si>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</si>
  <si>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</si>
  <si>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</si>
  <si>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</si>
  <si>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</si>
  <si>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</si>
  <si>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</si>
  <si>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</si>
  <si>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</si>
  <si>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</si>
  <si>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</si>
  <si>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</si>
  <si>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</si>
  <si>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</si>
  <si>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</si>
  <si>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</si>
  <si>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</si>
  <si>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</si>
  <si>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</si>
  <si>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</si>
  <si>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</si>
  <si>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</si>
  <si>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</si>
  <si>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</si>
  <si>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</si>
  <si>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</si>
  <si>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AFZARHUSHAIRI WAN PANI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</si>
  <si>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</si>
  <si>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</si>
  <si>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</si>
  <si>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</si>
  <si>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</si>
  <si>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</si>
  <si>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</si>
  <si>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</si>
  <si>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</si>
  <si>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</si>
  <si>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</si>
  <si>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1500m celcom punya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</si>
  <si>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</si>
  <si>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</si>
  <si>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</si>
  <si>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</si>
  <si>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</si>
  <si>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</si>
  <si>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</si>
  <si>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</si>
  <si>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</si>
  <si>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</si>
  <si>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</si>
  <si>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</si>
  <si>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</si>
  <si>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</si>
  <si>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</si>
  <si>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</si>
  <si>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</si>
  <si>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</si>
  <si>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</si>
  <si>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</si>
  <si>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</si>
  <si>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</si>
  <si>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</si>
  <si>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</si>
  <si>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</si>
  <si>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</si>
  <si>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</si>
  <si>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</si>
  <si>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</si>
  <si>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</si>
  <si>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new oil sabah/sarawak</t>
  </si>
  <si>
    <t>H2 antenna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</si>
  <si>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</si>
  <si>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</si>
  <si>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</si>
  <si>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</si>
  <si>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</si>
  <si>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</si>
  <si>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</si>
  <si>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</si>
  <si>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</si>
  <si>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</si>
  <si>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</si>
  <si>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</si>
  <si>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</si>
  <si>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</si>
  <si>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</si>
  <si>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</si>
  <si>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</si>
  <si>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</si>
  <si>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</si>
  <si>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</si>
  <si>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</si>
  <si>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</si>
  <si>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</si>
  <si>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</si>
  <si>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</si>
  <si>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</si>
  <si>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</si>
  <si>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</si>
  <si>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</si>
  <si>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</si>
  <si>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</si>
  <si>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</si>
  <si>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</si>
  <si>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</si>
  <si>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</si>
  <si>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</si>
  <si>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</si>
  <si>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</si>
  <si>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</si>
  <si>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</si>
  <si>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</si>
  <si>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</si>
  <si>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</si>
  <si>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</si>
  <si>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</si>
  <si>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</si>
  <si>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</si>
  <si>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</si>
  <si>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>AHMADZAKI</t>
  </si>
  <si>
    <t xml:space="preserve">Anti-rodent </t>
  </si>
  <si>
    <t>3PP</t>
  </si>
  <si>
    <t>NEW RET 3M</t>
  </si>
  <si>
    <t>PO1 LTE MAX 14</t>
  </si>
  <si>
    <t>HAMMER19</t>
  </si>
  <si>
    <t>ECM-60S2C7C03N1</t>
  </si>
  <si>
    <t>SOUTHERN</t>
  </si>
  <si>
    <t>OIL SFP CONNECTOR</t>
  </si>
  <si>
    <t>Hammer</t>
  </si>
  <si>
    <t>PO Assign</t>
  </si>
  <si>
    <t>Project Bucket</t>
  </si>
  <si>
    <t>Refernce ID</t>
  </si>
  <si>
    <t>Site Type</t>
  </si>
  <si>
    <t>Location ID</t>
  </si>
  <si>
    <t>Actual Site Name</t>
  </si>
  <si>
    <t>District</t>
  </si>
  <si>
    <t>Region</t>
  </si>
  <si>
    <t>Coordinate (Latitude)</t>
  </si>
  <si>
    <t>Coordinate (Longitude)</t>
  </si>
  <si>
    <t>ASP Installation</t>
  </si>
  <si>
    <t>ASP Site survey</t>
  </si>
  <si>
    <t>MRF STATUS</t>
  </si>
  <si>
    <t>MATERIALS STATUS</t>
  </si>
  <si>
    <t>HW &amp; SW Installation</t>
  </si>
  <si>
    <t>SITE TYPE</t>
  </si>
  <si>
    <t>Site current tech</t>
  </si>
  <si>
    <t>VENDOR</t>
  </si>
  <si>
    <t>SalesProject Type</t>
  </si>
  <si>
    <t>RAN Freq Band</t>
  </si>
  <si>
    <t>UPGRADE SECTOR</t>
  </si>
  <si>
    <t>Sector to upgrade</t>
  </si>
  <si>
    <t>PO11</t>
  </si>
  <si>
    <t>CUH12019</t>
  </si>
  <si>
    <t>S01481_Macro</t>
  </si>
  <si>
    <t>EXISTING</t>
  </si>
  <si>
    <t>S01481</t>
  </si>
  <si>
    <t>BB1_S092A_S01481OD_CB_KOMPLEXSUKANKB</t>
  </si>
  <si>
    <t>KOTA BELUD</t>
  </si>
  <si>
    <t>Survey</t>
  </si>
  <si>
    <t>Match</t>
  </si>
  <si>
    <t>YES</t>
  </si>
  <si>
    <t>R503 X 1 2217 B7 X 1</t>
  </si>
  <si>
    <t>MACRO</t>
  </si>
  <si>
    <t>U9L18</t>
  </si>
  <si>
    <t>ERICSSON</t>
  </si>
  <si>
    <t>Add L26</t>
  </si>
  <si>
    <t>SEC 1 ONLY</t>
  </si>
  <si>
    <t>S00108_Macro</t>
  </si>
  <si>
    <t>S00108</t>
  </si>
  <si>
    <t>BB1_S103A_S00108OD_SHINGYIN</t>
  </si>
  <si>
    <t>PUTATAN</t>
  </si>
  <si>
    <t>R503 X 1 2219 B1 X 2</t>
  </si>
  <si>
    <t>G9U9W21L18L26</t>
  </si>
  <si>
    <t>Add L21</t>
  </si>
  <si>
    <t>SEC 1&amp;3</t>
  </si>
  <si>
    <t>S00665_Macro</t>
  </si>
  <si>
    <t>S00665</t>
  </si>
  <si>
    <t>RL10360_TAMANINDAHPERMAI</t>
  </si>
  <si>
    <t>KOTA KINABALU</t>
  </si>
  <si>
    <t>R503 X 1 2219 B3 X 3</t>
  </si>
  <si>
    <t>G18U9W21L26</t>
  </si>
  <si>
    <t>Add L18</t>
  </si>
  <si>
    <t>SEC 1,2,3</t>
  </si>
  <si>
    <t>S00037_Macro</t>
  </si>
  <si>
    <t>S00037</t>
  </si>
  <si>
    <t>BB1_S093D_S00037OD_INANAMBUSINESSCENTRE</t>
  </si>
  <si>
    <t>R503 X 1 2219 B1 X 3</t>
  </si>
  <si>
    <t>G18W21L18L26</t>
  </si>
  <si>
    <t>S00275_Macro</t>
  </si>
  <si>
    <t>S00275</t>
  </si>
  <si>
    <t>BB1_S090A_S00275OD_KENINGAUTOWN</t>
  </si>
  <si>
    <t>KENINGAU</t>
  </si>
  <si>
    <t>Matching and Additional SoW</t>
  </si>
  <si>
    <t>R503 X 1 2219 B1 X 1 2217 B7 X 1</t>
  </si>
  <si>
    <t>G18U9W21L18L26</t>
  </si>
  <si>
    <t>Add L21+Add L26</t>
  </si>
  <si>
    <t>Sec 2 Add L21 +  Sec 1 Add L26</t>
  </si>
  <si>
    <t>SEC 1&amp;2</t>
  </si>
  <si>
    <t>S00120_Macro</t>
  </si>
  <si>
    <t>S00120</t>
  </si>
  <si>
    <t>BB1_S101A_S00120OD_NAMPASAN</t>
  </si>
  <si>
    <t>PENAMPANG</t>
  </si>
  <si>
    <t>R503 X 1 2217 B7 X 3</t>
  </si>
  <si>
    <t>G9W21L18</t>
  </si>
  <si>
    <t>S00682_Macro</t>
  </si>
  <si>
    <t>S00682</t>
  </si>
  <si>
    <t>BB1_S101A_S00682OD_BEVERLYPARK</t>
  </si>
  <si>
    <t>R503 X 1 2219 B1 X 1</t>
  </si>
  <si>
    <t>W21L18L26</t>
  </si>
  <si>
    <t>L18 (20MHz)+Add L21</t>
  </si>
  <si>
    <t>S00647_Macro</t>
  </si>
  <si>
    <t>S00647</t>
  </si>
  <si>
    <t>BB1_S100A_S00647OD_KGSAPAT</t>
  </si>
  <si>
    <t>PAPAR</t>
  </si>
  <si>
    <t>U9W21L18L26</t>
  </si>
  <si>
    <t>SEC 2 ONLY</t>
  </si>
  <si>
    <t>S00289_Macro</t>
  </si>
  <si>
    <t>S00289</t>
  </si>
  <si>
    <t>BB1_S090B_S00289OD_PERKASAKENINGAU</t>
  </si>
  <si>
    <t>S01212_Macro</t>
  </si>
  <si>
    <t>S01212</t>
  </si>
  <si>
    <t>BB1_S090B_S01212OD_TMNPASIRPUTIH</t>
  </si>
  <si>
    <t>U9L18L26</t>
  </si>
  <si>
    <t>S00106_Macro</t>
  </si>
  <si>
    <t>S00106</t>
  </si>
  <si>
    <t>BB1_S100A_S00106OD_LOKKAWI</t>
  </si>
  <si>
    <t>R503 X 1 2217 B7 X 2</t>
  </si>
  <si>
    <t>G9U9W21L18</t>
  </si>
  <si>
    <t>L18 (20MHz)+Add L26</t>
  </si>
  <si>
    <t>S00813_Macro</t>
  </si>
  <si>
    <t>S00813</t>
  </si>
  <si>
    <t>BB1_S103A_S00813OD_TMNKETIAU</t>
  </si>
  <si>
    <t>R503 X1 2219 B1 X 1</t>
  </si>
  <si>
    <t>SEC 3 ONLY</t>
  </si>
  <si>
    <t>S00477_Macro</t>
  </si>
  <si>
    <t>S00477</t>
  </si>
  <si>
    <t>BB1_S093F_S00477OD_RAMOTMNWAJA</t>
  </si>
  <si>
    <t>W21L18</t>
  </si>
  <si>
    <t>Hammer2</t>
  </si>
  <si>
    <t>TSSR STATUS EPORTAL</t>
  </si>
  <si>
    <t>BA-G6G6W8W8X65V-21</t>
  </si>
  <si>
    <t>QUADBAND ANTENNA 2L2H 2M</t>
  </si>
  <si>
    <t>Celcom Approved</t>
  </si>
  <si>
    <t>Pending Regional Review</t>
  </si>
  <si>
    <t>OK- cant proceed no BB6630</t>
  </si>
  <si>
    <t>TSSR NOT PROPOSE 503</t>
  </si>
  <si>
    <t>S00275PO11Hammer2</t>
  </si>
  <si>
    <t>S01481PO11Hammer2</t>
  </si>
  <si>
    <t>S00665PO11Hammer2</t>
  </si>
  <si>
    <t>S00037PO11Hammer2</t>
  </si>
  <si>
    <t>S00477PO11Hammer2</t>
  </si>
  <si>
    <t>S00647PO11Hammer2</t>
  </si>
  <si>
    <t>S00120PO11Hammer2</t>
  </si>
  <si>
    <t>S00682PO11Hammer2</t>
  </si>
  <si>
    <t>S00106PO11Hammer2</t>
  </si>
  <si>
    <t>S00813PO11Hammer2</t>
  </si>
  <si>
    <t>S01212PO11Hammer2</t>
  </si>
  <si>
    <t>S00289PO11Hammer2</t>
  </si>
  <si>
    <t>S00108PO11Hammer2</t>
  </si>
  <si>
    <t>NEW BB6630</t>
  </si>
  <si>
    <t>HAMMER</t>
  </si>
  <si>
    <t>PO</t>
  </si>
  <si>
    <t>PC/SC/NPC</t>
  </si>
  <si>
    <t>SI02_Region</t>
  </si>
  <si>
    <t>Site Category</t>
  </si>
  <si>
    <t>REF No.</t>
  </si>
  <si>
    <t>PI06_Location ID</t>
  </si>
  <si>
    <t>PI57_Site Name</t>
  </si>
  <si>
    <t>Final RAN Project Plan</t>
  </si>
  <si>
    <t>Material Purchase (Verdi)</t>
  </si>
  <si>
    <t>Week Plan</t>
  </si>
  <si>
    <t>Assigned to ASP (Install ASP)</t>
  </si>
  <si>
    <t>Collection at Warehouse Plan</t>
  </si>
  <si>
    <t>Installation Start Plan</t>
  </si>
  <si>
    <t>Installation Finish Plan</t>
  </si>
  <si>
    <t>Integration Plan</t>
  </si>
  <si>
    <t>HAMMER 1.0</t>
  </si>
  <si>
    <t>CB2016</t>
  </si>
  <si>
    <t>PO14B</t>
  </si>
  <si>
    <t>Sarawak</t>
  </si>
  <si>
    <t>Sarekei</t>
  </si>
  <si>
    <t>NEW-NEW</t>
  </si>
  <si>
    <t>CB16(NN)SWK0042</t>
  </si>
  <si>
    <t>Q01872</t>
  </si>
  <si>
    <t>JLN MERUTON</t>
  </si>
  <si>
    <t>Add U9 + L18 :- New BB 5216 with New Radio 2219 B3[15Mhz] &amp; Radio 2217 B8</t>
  </si>
  <si>
    <t>WK 17</t>
  </si>
  <si>
    <t>SEA TELCO</t>
  </si>
  <si>
    <t>Asajaya</t>
  </si>
  <si>
    <t>CB16(NN)SWK0047</t>
  </si>
  <si>
    <t>Q01876</t>
  </si>
  <si>
    <t>KG ENSENGEI</t>
  </si>
  <si>
    <t>SK-125AH 28PCS - 24/4</t>
  </si>
  <si>
    <t>SK-150AH 8PCS - 24/4</t>
  </si>
  <si>
    <t>ECM11.100096</t>
  </si>
  <si>
    <t>Q01876 KG ENSENGEI</t>
  </si>
  <si>
    <t>ECM11.100144.20961</t>
  </si>
  <si>
    <t>Q01876 KG ENSENGEI_CB16(NN)SWK0047</t>
  </si>
  <si>
    <t>100m x 6</t>
  </si>
</sst>
</file>

<file path=xl/styles.xml><?xml version="1.0" encoding="utf-8"?>
<styleSheet xmlns="http://schemas.openxmlformats.org/spreadsheetml/2006/main">
  <numFmts count="4">
    <numFmt numFmtId="164" formatCode="[$-409]d\-mmm\-yyyy;@"/>
    <numFmt numFmtId="165" formatCode="[$-409]d\-mmm\-yy;@"/>
    <numFmt numFmtId="166" formatCode="[$-409]m/d/yy\ h:mm\ AM/PM;@"/>
    <numFmt numFmtId="167" formatCode="00000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b/>
      <u/>
      <sz val="8"/>
      <color theme="0"/>
      <name val="Arial"/>
      <family val="2"/>
    </font>
    <font>
      <sz val="8"/>
      <color theme="0"/>
      <name val="Calibri"/>
      <family val="2"/>
    </font>
    <font>
      <b/>
      <sz val="8"/>
      <color theme="0"/>
      <name val="Calibri"/>
      <family val="2"/>
    </font>
    <font>
      <b/>
      <sz val="8"/>
      <color rgb="FFFFFFFF"/>
      <name val="Calibri"/>
      <family val="2"/>
    </font>
    <font>
      <b/>
      <sz val="8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  <scheme val="minor"/>
    </font>
    <font>
      <b/>
      <sz val="9"/>
      <color rgb="FFFFFFFF"/>
      <name val="Ericsson Hilda Light"/>
    </font>
    <font>
      <sz val="9"/>
      <color rgb="FF000000"/>
      <name val="Ericsson Hilda Light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3" fillId="0" borderId="0" applyFill="0" applyBorder="0"/>
    <xf numFmtId="0" fontId="13" fillId="0" borderId="0" applyFill="0" applyBorder="0"/>
    <xf numFmtId="0" fontId="13" fillId="2" borderId="0" applyFill="0" applyBorder="0"/>
    <xf numFmtId="0" fontId="26" fillId="0" borderId="0">
      <alignment vertical="top"/>
    </xf>
    <xf numFmtId="0" fontId="12" fillId="0" borderId="0"/>
    <xf numFmtId="0" fontId="28" fillId="0" borderId="0"/>
    <xf numFmtId="0" fontId="37" fillId="0" borderId="0"/>
    <xf numFmtId="0" fontId="11" fillId="0" borderId="0"/>
    <xf numFmtId="0" fontId="13" fillId="2" borderId="0" applyFill="0" applyBorder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15">
    <xf numFmtId="0" fontId="0" fillId="0" borderId="0" xfId="0"/>
    <xf numFmtId="0" fontId="15" fillId="0" borderId="0" xfId="0" applyFont="1" applyAlignment="1" applyProtection="1">
      <alignment horizontal="center"/>
      <protection locked="0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wrapText="1"/>
    </xf>
    <xf numFmtId="0" fontId="17" fillId="2" borderId="0" xfId="0" applyFont="1" applyFill="1" applyAlignment="1">
      <alignment horizontal="right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vertical="top"/>
    </xf>
    <xf numFmtId="0" fontId="16" fillId="2" borderId="1" xfId="0" applyFont="1" applyFill="1" applyBorder="1" applyAlignment="1">
      <alignment horizontal="center" wrapText="1"/>
    </xf>
    <xf numFmtId="0" fontId="16" fillId="2" borderId="3" xfId="0" applyFont="1" applyFill="1" applyBorder="1"/>
    <xf numFmtId="0" fontId="17" fillId="2" borderId="3" xfId="0" applyFont="1" applyFill="1" applyBorder="1" applyAlignment="1">
      <alignment horizontal="right"/>
    </xf>
    <xf numFmtId="0" fontId="16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wrapText="1"/>
    </xf>
    <xf numFmtId="0" fontId="16" fillId="2" borderId="4" xfId="0" applyFont="1" applyFill="1" applyBorder="1"/>
    <xf numFmtId="0" fontId="16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wrapText="1"/>
    </xf>
    <xf numFmtId="0" fontId="21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/>
      <protection locked="0"/>
    </xf>
    <xf numFmtId="0" fontId="24" fillId="2" borderId="0" xfId="0" applyFont="1" applyFill="1"/>
    <xf numFmtId="0" fontId="25" fillId="4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>
      <alignment horizontal="center" wrapText="1"/>
    </xf>
    <xf numFmtId="0" fontId="26" fillId="2" borderId="0" xfId="0" applyFont="1" applyFill="1" applyProtection="1">
      <protection locked="0"/>
    </xf>
    <xf numFmtId="0" fontId="16" fillId="2" borderId="0" xfId="0" applyFont="1" applyFill="1" applyAlignment="1">
      <alignment horizontal="left" vertical="top"/>
    </xf>
    <xf numFmtId="0" fontId="29" fillId="0" borderId="0" xfId="0" applyFont="1"/>
    <xf numFmtId="0" fontId="29" fillId="5" borderId="0" xfId="0" applyFont="1" applyFill="1"/>
    <xf numFmtId="0" fontId="29" fillId="2" borderId="0" xfId="0" applyFont="1" applyFill="1"/>
    <xf numFmtId="0" fontId="29" fillId="2" borderId="0" xfId="0" applyFont="1" applyFill="1" applyAlignment="1">
      <alignment horizontal="center" vertical="center" wrapText="1"/>
    </xf>
    <xf numFmtId="0" fontId="20" fillId="2" borderId="0" xfId="0" applyFont="1" applyFill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/>
      <protection locked="0"/>
    </xf>
    <xf numFmtId="14" fontId="16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32" fillId="0" borderId="1" xfId="0" applyFont="1" applyBorder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30" fillId="2" borderId="0" xfId="0" applyFont="1" applyFill="1"/>
    <xf numFmtId="0" fontId="34" fillId="2" borderId="0" xfId="0" applyFont="1" applyFill="1" applyAlignment="1">
      <alignment horizontal="right"/>
    </xf>
    <xf numFmtId="0" fontId="33" fillId="2" borderId="3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29" fillId="0" borderId="1" xfId="9" applyFont="1" applyFill="1" applyBorder="1" applyAlignment="1" applyProtection="1">
      <alignment horizontal="center" vertical="center"/>
      <protection locked="0"/>
    </xf>
    <xf numFmtId="0" fontId="29" fillId="0" borderId="1" xfId="7" applyFont="1" applyBorder="1" applyAlignment="1">
      <alignment horizontal="left" vertical="top"/>
    </xf>
    <xf numFmtId="0" fontId="18" fillId="3" borderId="1" xfId="0" applyFont="1" applyFill="1" applyBorder="1"/>
    <xf numFmtId="0" fontId="17" fillId="2" borderId="0" xfId="0" applyFont="1" applyFill="1" applyAlignment="1">
      <alignment horizontal="center" vertical="top"/>
    </xf>
    <xf numFmtId="0" fontId="29" fillId="0" borderId="1" xfId="7" applyFont="1" applyBorder="1" applyAlignment="1">
      <alignment vertical="top"/>
    </xf>
    <xf numFmtId="0" fontId="32" fillId="0" borderId="1" xfId="7" applyFont="1" applyBorder="1" applyAlignment="1">
      <alignment horizontal="left"/>
    </xf>
    <xf numFmtId="0" fontId="32" fillId="0" borderId="1" xfId="7" applyFont="1" applyBorder="1" applyAlignment="1">
      <alignment horizontal="center"/>
    </xf>
    <xf numFmtId="0" fontId="16" fillId="0" borderId="1" xfId="7" applyFont="1" applyBorder="1" applyAlignment="1">
      <alignment horizontal="left"/>
    </xf>
    <xf numFmtId="0" fontId="37" fillId="0" borderId="1" xfId="7" applyBorder="1"/>
    <xf numFmtId="0" fontId="29" fillId="0" borderId="1" xfId="7" applyFont="1" applyBorder="1" applyAlignment="1">
      <alignment horizontal="center"/>
    </xf>
    <xf numFmtId="0" fontId="37" fillId="0" borderId="0" xfId="7"/>
    <xf numFmtId="0" fontId="29" fillId="0" borderId="1" xfId="7" applyFont="1" applyBorder="1" applyAlignment="1">
      <alignment horizontal="left"/>
    </xf>
    <xf numFmtId="0" fontId="16" fillId="0" borderId="0" xfId="7" applyFont="1" applyAlignment="1">
      <alignment horizontal="center"/>
    </xf>
    <xf numFmtId="0" fontId="32" fillId="0" borderId="1" xfId="7" applyFont="1" applyBorder="1" applyAlignment="1">
      <alignment vertical="center"/>
    </xf>
    <xf numFmtId="0" fontId="16" fillId="0" borderId="1" xfId="7" applyFont="1" applyBorder="1" applyAlignment="1">
      <alignment horizontal="center"/>
    </xf>
    <xf numFmtId="0" fontId="16" fillId="0" borderId="1" xfId="7" applyFont="1" applyBorder="1"/>
    <xf numFmtId="0" fontId="16" fillId="0" borderId="1" xfId="7" applyFont="1" applyBorder="1" applyAlignment="1">
      <alignment horizontal="center" wrapText="1"/>
    </xf>
    <xf numFmtId="0" fontId="32" fillId="0" borderId="1" xfId="7" applyFont="1" applyBorder="1" applyAlignment="1">
      <alignment horizontal="left" vertical="center"/>
    </xf>
    <xf numFmtId="0" fontId="29" fillId="0" borderId="1" xfId="7" applyFont="1" applyBorder="1" applyAlignment="1">
      <alignment horizontal="center" wrapText="1"/>
    </xf>
    <xf numFmtId="0" fontId="29" fillId="0" borderId="1" xfId="7" applyFont="1" applyBorder="1" applyAlignment="1">
      <alignment horizontal="left" vertical="center"/>
    </xf>
    <xf numFmtId="0" fontId="29" fillId="0" borderId="1" xfId="7" applyFont="1" applyBorder="1"/>
    <xf numFmtId="0" fontId="32" fillId="0" borderId="1" xfId="7" applyFont="1" applyBorder="1"/>
    <xf numFmtId="0" fontId="37" fillId="0" borderId="1" xfId="7" applyBorder="1" applyAlignment="1">
      <alignment horizontal="center"/>
    </xf>
    <xf numFmtId="0" fontId="32" fillId="0" borderId="1" xfId="7" applyFont="1" applyBorder="1" applyAlignment="1">
      <alignment vertical="top"/>
    </xf>
    <xf numFmtId="0" fontId="32" fillId="0" borderId="1" xfId="7" applyFont="1" applyBorder="1" applyAlignment="1">
      <alignment horizontal="center" vertical="top"/>
    </xf>
    <xf numFmtId="0" fontId="37" fillId="0" borderId="0" xfId="7" applyAlignment="1">
      <alignment horizontal="center"/>
    </xf>
    <xf numFmtId="0" fontId="32" fillId="0" borderId="1" xfId="7" applyFont="1" applyBorder="1" applyAlignment="1">
      <alignment vertical="center" wrapText="1"/>
    </xf>
    <xf numFmtId="0" fontId="16" fillId="2" borderId="0" xfId="0" quotePrefix="1" applyFont="1" applyFill="1"/>
    <xf numFmtId="0" fontId="16" fillId="2" borderId="0" xfId="0" applyFont="1" applyFill="1" applyAlignment="1">
      <alignment horizontal="left"/>
    </xf>
    <xf numFmtId="0" fontId="32" fillId="0" borderId="1" xfId="0" applyFont="1" applyBorder="1" applyAlignment="1">
      <alignment horizontal="left" vertical="center"/>
    </xf>
    <xf numFmtId="0" fontId="29" fillId="0" borderId="1" xfId="7" applyFont="1" applyBorder="1" applyAlignment="1">
      <alignment horizontal="center" vertical="top"/>
    </xf>
    <xf numFmtId="0" fontId="29" fillId="7" borderId="0" xfId="7" applyFont="1" applyFill="1" applyAlignment="1">
      <alignment horizontal="right"/>
    </xf>
    <xf numFmtId="0" fontId="29" fillId="0" borderId="0" xfId="7" applyFont="1" applyAlignment="1">
      <alignment horizontal="right"/>
    </xf>
    <xf numFmtId="0" fontId="27" fillId="7" borderId="0" xfId="7" applyFont="1" applyFill="1" applyAlignment="1" applyProtection="1">
      <alignment horizontal="right"/>
      <protection locked="0"/>
    </xf>
    <xf numFmtId="0" fontId="29" fillId="6" borderId="0" xfId="7" applyFont="1" applyFill="1" applyAlignment="1">
      <alignment horizontal="right"/>
    </xf>
    <xf numFmtId="0" fontId="32" fillId="0" borderId="1" xfId="0" applyFont="1" applyBorder="1" applyAlignment="1">
      <alignment horizontal="left" vertical="top"/>
    </xf>
    <xf numFmtId="165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29" fillId="0" borderId="1" xfId="0" applyFont="1" applyBorder="1"/>
    <xf numFmtId="0" fontId="32" fillId="0" borderId="15" xfId="0" applyFont="1" applyBorder="1" applyAlignment="1">
      <alignment horizontal="left"/>
    </xf>
    <xf numFmtId="0" fontId="16" fillId="0" borderId="17" xfId="7" applyFont="1" applyBorder="1" applyAlignment="1">
      <alignment horizontal="center"/>
    </xf>
    <xf numFmtId="0" fontId="37" fillId="0" borderId="0" xfId="7" applyAlignment="1">
      <alignment horizontal="center" vertical="center"/>
    </xf>
    <xf numFmtId="165" fontId="32" fillId="0" borderId="1" xfId="0" applyNumberFormat="1" applyFont="1" applyBorder="1" applyAlignment="1">
      <alignment horizontal="left" vertical="center" wrapText="1"/>
    </xf>
    <xf numFmtId="0" fontId="40" fillId="0" borderId="1" xfId="7" applyFont="1" applyBorder="1" applyAlignment="1">
      <alignment horizontal="center" vertical="center"/>
    </xf>
    <xf numFmtId="0" fontId="39" fillId="18" borderId="0" xfId="18" applyFont="1" applyFill="1" applyAlignment="1">
      <alignment vertical="center"/>
    </xf>
    <xf numFmtId="0" fontId="39" fillId="19" borderId="0" xfId="18" applyFont="1" applyFill="1" applyAlignment="1">
      <alignment horizontal="center" vertical="center"/>
    </xf>
    <xf numFmtId="0" fontId="39" fillId="20" borderId="0" xfId="18" applyFont="1" applyFill="1" applyAlignment="1">
      <alignment horizontal="center" vertical="center"/>
    </xf>
    <xf numFmtId="0" fontId="39" fillId="18" borderId="0" xfId="18" applyFont="1" applyFill="1"/>
    <xf numFmtId="0" fontId="2" fillId="0" borderId="0" xfId="18"/>
    <xf numFmtId="0" fontId="39" fillId="18" borderId="15" xfId="18" applyFont="1" applyFill="1" applyBorder="1" applyAlignment="1">
      <alignment vertical="center"/>
    </xf>
    <xf numFmtId="0" fontId="39" fillId="18" borderId="15" xfId="18" applyFont="1" applyFill="1" applyBorder="1" applyAlignment="1">
      <alignment horizontal="center" vertical="center"/>
    </xf>
    <xf numFmtId="0" fontId="39" fillId="18" borderId="15" xfId="18" applyFont="1" applyFill="1" applyBorder="1"/>
    <xf numFmtId="0" fontId="39" fillId="0" borderId="15" xfId="18" applyFont="1" applyBorder="1" applyAlignment="1">
      <alignment vertical="center"/>
    </xf>
    <xf numFmtId="0" fontId="32" fillId="0" borderId="0" xfId="18" applyFont="1" applyAlignment="1">
      <alignment vertical="center"/>
    </xf>
    <xf numFmtId="0" fontId="32" fillId="0" borderId="0" xfId="18" applyFont="1" applyAlignment="1">
      <alignment horizontal="center" vertical="center"/>
    </xf>
    <xf numFmtId="0" fontId="32" fillId="0" borderId="0" xfId="18" applyFont="1"/>
    <xf numFmtId="0" fontId="32" fillId="0" borderId="0" xfId="0" applyFont="1"/>
    <xf numFmtId="0" fontId="0" fillId="0" borderId="0" xfId="0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32" fillId="0" borderId="1" xfId="7" applyFont="1" applyBorder="1" applyAlignment="1">
      <alignment horizontal="center" vertical="center"/>
    </xf>
    <xf numFmtId="0" fontId="32" fillId="0" borderId="21" xfId="7" applyFont="1" applyBorder="1" applyAlignment="1">
      <alignment horizontal="center" vertical="center"/>
    </xf>
    <xf numFmtId="0" fontId="32" fillId="0" borderId="22" xfId="7" applyFont="1" applyBorder="1" applyAlignment="1">
      <alignment horizontal="center" vertical="center"/>
    </xf>
    <xf numFmtId="0" fontId="32" fillId="0" borderId="24" xfId="7" applyFont="1" applyBorder="1" applyAlignment="1">
      <alignment horizontal="left"/>
    </xf>
    <xf numFmtId="0" fontId="32" fillId="0" borderId="25" xfId="7" applyFont="1" applyBorder="1" applyAlignment="1">
      <alignment horizontal="left"/>
    </xf>
    <xf numFmtId="0" fontId="32" fillId="0" borderId="27" xfId="7" applyFont="1" applyBorder="1" applyAlignment="1">
      <alignment horizontal="left"/>
    </xf>
    <xf numFmtId="0" fontId="32" fillId="0" borderId="26" xfId="7" applyFont="1" applyBorder="1" applyAlignment="1">
      <alignment horizontal="left"/>
    </xf>
    <xf numFmtId="0" fontId="40" fillId="0" borderId="25" xfId="7" applyFont="1" applyBorder="1" applyAlignment="1">
      <alignment horizontal="left"/>
    </xf>
    <xf numFmtId="0" fontId="32" fillId="0" borderId="28" xfId="7" applyFont="1" applyBorder="1" applyAlignment="1">
      <alignment vertical="center" wrapText="1"/>
    </xf>
    <xf numFmtId="0" fontId="32" fillId="0" borderId="25" xfId="7" applyFont="1" applyBorder="1" applyAlignment="1">
      <alignment vertical="center" wrapText="1"/>
    </xf>
    <xf numFmtId="0" fontId="32" fillId="0" borderId="26" xfId="7" applyFont="1" applyBorder="1" applyAlignment="1">
      <alignment vertical="center" wrapText="1"/>
    </xf>
    <xf numFmtId="0" fontId="29" fillId="0" borderId="25" xfId="7" applyFont="1" applyBorder="1"/>
    <xf numFmtId="0" fontId="40" fillId="0" borderId="25" xfId="7" applyFont="1" applyBorder="1" applyAlignment="1">
      <alignment horizontal="left" vertical="center"/>
    </xf>
    <xf numFmtId="0" fontId="32" fillId="0" borderId="25" xfId="7" applyFont="1" applyBorder="1" applyAlignment="1">
      <alignment horizontal="left" vertical="center"/>
    </xf>
    <xf numFmtId="0" fontId="32" fillId="0" borderId="26" xfId="7" applyFont="1" applyBorder="1" applyAlignment="1">
      <alignment horizontal="left" vertical="center"/>
    </xf>
    <xf numFmtId="0" fontId="32" fillId="0" borderId="25" xfId="7" applyFont="1" applyBorder="1" applyAlignment="1">
      <alignment vertical="top"/>
    </xf>
    <xf numFmtId="0" fontId="29" fillId="0" borderId="26" xfId="7" applyFont="1" applyBorder="1" applyAlignment="1">
      <alignment horizontal="left" vertical="center"/>
    </xf>
    <xf numFmtId="0" fontId="32" fillId="0" borderId="24" xfId="7" applyFont="1" applyBorder="1" applyAlignment="1">
      <alignment vertical="top"/>
    </xf>
    <xf numFmtId="0" fontId="29" fillId="0" borderId="25" xfId="7" applyFont="1" applyBorder="1" applyAlignment="1">
      <alignment vertical="top"/>
    </xf>
    <xf numFmtId="0" fontId="32" fillId="0" borderId="28" xfId="7" applyFont="1" applyBorder="1" applyAlignment="1">
      <alignment horizontal="left"/>
    </xf>
    <xf numFmtId="0" fontId="29" fillId="0" borderId="27" xfId="7" applyFont="1" applyBorder="1" applyAlignment="1">
      <alignment vertical="top"/>
    </xf>
    <xf numFmtId="0" fontId="29" fillId="0" borderId="23" xfId="7" applyFont="1" applyBorder="1" applyAlignment="1">
      <alignment vertical="top"/>
    </xf>
    <xf numFmtId="0" fontId="29" fillId="0" borderId="24" xfId="7" applyFont="1" applyBorder="1" applyAlignment="1">
      <alignment vertical="top"/>
    </xf>
    <xf numFmtId="0" fontId="40" fillId="0" borderId="24" xfId="7" applyFont="1" applyBorder="1" applyAlignment="1">
      <alignment horizontal="left"/>
    </xf>
    <xf numFmtId="0" fontId="29" fillId="0" borderId="25" xfId="7" applyFont="1" applyBorder="1" applyAlignment="1">
      <alignment horizontal="left"/>
    </xf>
    <xf numFmtId="0" fontId="32" fillId="0" borderId="25" xfId="7" applyFont="1" applyBorder="1" applyAlignment="1">
      <alignment vertical="center"/>
    </xf>
    <xf numFmtId="0" fontId="32" fillId="0" borderId="27" xfId="7" applyFont="1" applyBorder="1" applyAlignment="1">
      <alignment vertical="center"/>
    </xf>
    <xf numFmtId="0" fontId="32" fillId="0" borderId="26" xfId="7" applyFont="1" applyBorder="1" applyAlignment="1">
      <alignment vertical="center"/>
    </xf>
    <xf numFmtId="0" fontId="29" fillId="0" borderId="29" xfId="7" applyFont="1" applyBorder="1" applyAlignment="1">
      <alignment horizontal="center" vertical="center" wrapText="1"/>
    </xf>
    <xf numFmtId="0" fontId="29" fillId="0" borderId="32" xfId="7" applyFont="1" applyBorder="1" applyAlignment="1">
      <alignment horizontal="center" vertical="center"/>
    </xf>
    <xf numFmtId="0" fontId="29" fillId="0" borderId="33" xfId="7" applyFont="1" applyBorder="1" applyAlignment="1">
      <alignment horizontal="center" vertical="center"/>
    </xf>
    <xf numFmtId="0" fontId="29" fillId="0" borderId="34" xfId="7" applyFont="1" applyBorder="1" applyAlignment="1">
      <alignment horizontal="center" vertical="center"/>
    </xf>
    <xf numFmtId="0" fontId="29" fillId="0" borderId="35" xfId="7" applyFont="1" applyBorder="1" applyAlignment="1">
      <alignment horizontal="center" vertical="center"/>
    </xf>
    <xf numFmtId="0" fontId="40" fillId="0" borderId="37" xfId="7" applyFont="1" applyBorder="1" applyAlignment="1">
      <alignment horizontal="left"/>
    </xf>
    <xf numFmtId="0" fontId="32" fillId="0" borderId="38" xfId="7" applyFont="1" applyBorder="1" applyAlignment="1">
      <alignment horizontal="left"/>
    </xf>
    <xf numFmtId="0" fontId="40" fillId="0" borderId="38" xfId="7" applyFont="1" applyBorder="1" applyAlignment="1">
      <alignment horizontal="left"/>
    </xf>
    <xf numFmtId="0" fontId="29" fillId="0" borderId="38" xfId="7" applyFont="1" applyBorder="1" applyAlignment="1">
      <alignment horizontal="left"/>
    </xf>
    <xf numFmtId="0" fontId="32" fillId="0" borderId="38" xfId="7" applyFont="1" applyBorder="1" applyAlignment="1">
      <alignment horizontal="left" vertical="center"/>
    </xf>
    <xf numFmtId="0" fontId="32" fillId="0" borderId="38" xfId="7" applyFont="1" applyBorder="1" applyAlignment="1">
      <alignment vertical="center"/>
    </xf>
    <xf numFmtId="0" fontId="29" fillId="0" borderId="39" xfId="7" applyFont="1" applyBorder="1" applyAlignment="1">
      <alignment vertical="center"/>
    </xf>
    <xf numFmtId="0" fontId="32" fillId="0" borderId="40" xfId="7" applyFont="1" applyBorder="1" applyAlignment="1">
      <alignment vertical="center"/>
    </xf>
    <xf numFmtId="0" fontId="32" fillId="0" borderId="41" xfId="7" applyFont="1" applyBorder="1" applyAlignment="1">
      <alignment horizontal="left"/>
    </xf>
    <xf numFmtId="167" fontId="29" fillId="0" borderId="38" xfId="7" applyNumberFormat="1" applyFont="1" applyBorder="1" applyAlignment="1">
      <alignment horizontal="left" vertical="center"/>
    </xf>
    <xf numFmtId="0" fontId="32" fillId="0" borderId="39" xfId="7" applyFont="1" applyBorder="1" applyAlignment="1">
      <alignment vertical="center"/>
    </xf>
    <xf numFmtId="0" fontId="32" fillId="0" borderId="39" xfId="7" applyFont="1" applyBorder="1" applyAlignment="1">
      <alignment horizontal="left"/>
    </xf>
    <xf numFmtId="0" fontId="32" fillId="0" borderId="40" xfId="7" applyFont="1" applyBorder="1" applyAlignment="1">
      <alignment horizontal="left" vertical="center"/>
    </xf>
    <xf numFmtId="0" fontId="32" fillId="0" borderId="36" xfId="7" applyFont="1" applyBorder="1" applyAlignment="1">
      <alignment horizontal="left"/>
    </xf>
    <xf numFmtId="0" fontId="32" fillId="0" borderId="37" xfId="7" applyFont="1" applyBorder="1" applyAlignment="1">
      <alignment horizontal="left" vertical="center"/>
    </xf>
    <xf numFmtId="0" fontId="32" fillId="0" borderId="40" xfId="7" applyFont="1" applyBorder="1" applyAlignment="1">
      <alignment horizontal="left"/>
    </xf>
    <xf numFmtId="0" fontId="32" fillId="0" borderId="41" xfId="7" applyFont="1" applyBorder="1" applyAlignment="1">
      <alignment vertical="center" wrapText="1"/>
    </xf>
    <xf numFmtId="0" fontId="32" fillId="0" borderId="38" xfId="7" applyFont="1" applyBorder="1" applyAlignment="1">
      <alignment vertical="center" wrapText="1"/>
    </xf>
    <xf numFmtId="0" fontId="32" fillId="0" borderId="40" xfId="7" applyFont="1" applyBorder="1" applyAlignment="1">
      <alignment vertical="center" wrapText="1"/>
    </xf>
    <xf numFmtId="0" fontId="29" fillId="0" borderId="38" xfId="7" applyFont="1" applyBorder="1"/>
    <xf numFmtId="0" fontId="32" fillId="0" borderId="37" xfId="7" applyFont="1" applyBorder="1" applyAlignment="1">
      <alignment horizontal="left"/>
    </xf>
    <xf numFmtId="0" fontId="32" fillId="0" borderId="38" xfId="7" applyFont="1" applyBorder="1" applyAlignment="1">
      <alignment vertical="top"/>
    </xf>
    <xf numFmtId="0" fontId="29" fillId="0" borderId="40" xfId="7" applyFont="1" applyBorder="1" applyAlignment="1">
      <alignment horizontal="left" vertical="center"/>
    </xf>
    <xf numFmtId="0" fontId="32" fillId="0" borderId="37" xfId="7" applyFont="1" applyBorder="1" applyAlignment="1">
      <alignment vertical="top"/>
    </xf>
    <xf numFmtId="0" fontId="29" fillId="0" borderId="38" xfId="7" applyFont="1" applyBorder="1" applyAlignment="1">
      <alignment vertical="top"/>
    </xf>
    <xf numFmtId="0" fontId="29" fillId="0" borderId="39" xfId="7" applyFont="1" applyBorder="1" applyAlignment="1">
      <alignment vertical="top"/>
    </xf>
    <xf numFmtId="0" fontId="29" fillId="0" borderId="43" xfId="7" applyFont="1" applyBorder="1" applyAlignment="1">
      <alignment vertical="top"/>
    </xf>
    <xf numFmtId="0" fontId="29" fillId="0" borderId="37" xfId="7" applyFont="1" applyBorder="1" applyAlignment="1">
      <alignment vertical="top"/>
    </xf>
    <xf numFmtId="0" fontId="29" fillId="0" borderId="25" xfId="7" applyFont="1" applyBorder="1" applyAlignment="1">
      <alignment horizontal="left" vertical="center"/>
    </xf>
    <xf numFmtId="0" fontId="32" fillId="0" borderId="24" xfId="7" applyFont="1" applyBorder="1" applyAlignment="1">
      <alignment horizontal="left" vertical="top"/>
    </xf>
    <xf numFmtId="0" fontId="32" fillId="0" borderId="26" xfId="7" applyFont="1" applyBorder="1" applyAlignment="1">
      <alignment horizontal="left" vertical="top"/>
    </xf>
    <xf numFmtId="0" fontId="32" fillId="0" borderId="25" xfId="7" applyFont="1" applyBorder="1"/>
    <xf numFmtId="0" fontId="0" fillId="0" borderId="0" xfId="0" applyNumberFormat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0" fillId="0" borderId="1" xfId="7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 vertical="center" wrapText="1"/>
    </xf>
    <xf numFmtId="0" fontId="32" fillId="0" borderId="15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center"/>
    </xf>
    <xf numFmtId="0" fontId="29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top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32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 vertical="center" wrapText="1"/>
    </xf>
    <xf numFmtId="0" fontId="29" fillId="0" borderId="30" xfId="7" applyFont="1" applyBorder="1" applyAlignment="1">
      <alignment horizontal="center" vertical="center"/>
    </xf>
    <xf numFmtId="0" fontId="29" fillId="0" borderId="29" xfId="7" applyFont="1" applyBorder="1" applyAlignment="1">
      <alignment horizontal="center" vertical="center"/>
    </xf>
    <xf numFmtId="0" fontId="29" fillId="0" borderId="31" xfId="7" applyFont="1" applyBorder="1" applyAlignment="1">
      <alignment horizontal="center" vertical="center"/>
    </xf>
    <xf numFmtId="0" fontId="32" fillId="6" borderId="26" xfId="18" applyFont="1" applyFill="1" applyBorder="1" applyAlignment="1">
      <alignment horizontal="left" vertical="center"/>
    </xf>
    <xf numFmtId="0" fontId="32" fillId="6" borderId="25" xfId="7" applyFont="1" applyFill="1" applyBorder="1" applyAlignment="1">
      <alignment horizontal="left"/>
    </xf>
    <xf numFmtId="0" fontId="32" fillId="0" borderId="28" xfId="7" applyFont="1" applyBorder="1" applyAlignment="1">
      <alignment horizontal="left" vertical="center"/>
    </xf>
    <xf numFmtId="0" fontId="42" fillId="16" borderId="18" xfId="7" applyFont="1" applyFill="1" applyBorder="1" applyAlignment="1">
      <alignment horizontal="center" vertical="center"/>
    </xf>
    <xf numFmtId="0" fontId="42" fillId="16" borderId="30" xfId="7" applyFont="1" applyFill="1" applyBorder="1" applyAlignment="1">
      <alignment horizontal="center" vertical="center"/>
    </xf>
    <xf numFmtId="0" fontId="42" fillId="16" borderId="36" xfId="7" applyFont="1" applyFill="1" applyBorder="1" applyAlignment="1">
      <alignment horizontal="center" vertical="center"/>
    </xf>
    <xf numFmtId="0" fontId="29" fillId="0" borderId="0" xfId="7" applyFont="1"/>
    <xf numFmtId="0" fontId="29" fillId="7" borderId="0" xfId="7" applyFont="1" applyFill="1"/>
    <xf numFmtId="0" fontId="29" fillId="6" borderId="29" xfId="7" applyFont="1" applyFill="1" applyBorder="1" applyAlignment="1">
      <alignment horizontal="center" vertical="center" wrapText="1"/>
    </xf>
    <xf numFmtId="0" fontId="29" fillId="0" borderId="24" xfId="7" applyFont="1" applyBorder="1"/>
    <xf numFmtId="0" fontId="29" fillId="0" borderId="37" xfId="7" applyFont="1" applyBorder="1"/>
    <xf numFmtId="0" fontId="29" fillId="0" borderId="19" xfId="7" applyFont="1" applyBorder="1"/>
    <xf numFmtId="0" fontId="29" fillId="0" borderId="42" xfId="7" applyFont="1" applyBorder="1"/>
    <xf numFmtId="0" fontId="29" fillId="0" borderId="27" xfId="7" applyFont="1" applyBorder="1"/>
    <xf numFmtId="0" fontId="40" fillId="7" borderId="0" xfId="7" applyFont="1" applyFill="1"/>
    <xf numFmtId="0" fontId="32" fillId="0" borderId="19" xfId="7" applyFont="1" applyBorder="1" applyAlignment="1">
      <alignment vertical="center"/>
    </xf>
    <xf numFmtId="0" fontId="43" fillId="17" borderId="20" xfId="7" applyFont="1" applyFill="1" applyBorder="1" applyAlignment="1">
      <alignment horizontal="center" vertical="center"/>
    </xf>
    <xf numFmtId="0" fontId="29" fillId="0" borderId="23" xfId="7" applyFont="1" applyBorder="1"/>
    <xf numFmtId="0" fontId="29" fillId="0" borderId="43" xfId="7" applyFont="1" applyBorder="1"/>
    <xf numFmtId="0" fontId="29" fillId="0" borderId="40" xfId="7" applyFont="1" applyBorder="1"/>
    <xf numFmtId="0" fontId="43" fillId="0" borderId="19" xfId="7" applyFont="1" applyBorder="1" applyAlignment="1">
      <alignment horizontal="center" vertical="center"/>
    </xf>
    <xf numFmtId="0" fontId="43" fillId="0" borderId="20" xfId="7" applyFont="1" applyBorder="1" applyAlignment="1">
      <alignment horizontal="center" vertical="center"/>
    </xf>
    <xf numFmtId="0" fontId="32" fillId="0" borderId="1" xfId="0" applyFont="1" applyBorder="1"/>
    <xf numFmtId="0" fontId="2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/>
    </xf>
    <xf numFmtId="0" fontId="40" fillId="0" borderId="1" xfId="0" applyFont="1" applyBorder="1" applyAlignment="1">
      <alignment horizontal="center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5" fontId="46" fillId="0" borderId="1" xfId="0" applyNumberFormat="1" applyFont="1" applyBorder="1" applyAlignment="1">
      <alignment horizontal="center" vertical="center" wrapText="1"/>
    </xf>
    <xf numFmtId="0" fontId="46" fillId="0" borderId="1" xfId="7" applyFont="1" applyBorder="1" applyAlignment="1">
      <alignment vertical="top"/>
    </xf>
    <xf numFmtId="0" fontId="46" fillId="0" borderId="1" xfId="7" applyFont="1" applyBorder="1" applyAlignment="1">
      <alignment horizontal="center" vertical="top"/>
    </xf>
    <xf numFmtId="0" fontId="46" fillId="0" borderId="1" xfId="7" applyFont="1" applyBorder="1" applyAlignment="1">
      <alignment horizontal="left"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/>
    </xf>
    <xf numFmtId="165" fontId="48" fillId="0" borderId="1" xfId="0" applyNumberFormat="1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/>
    </xf>
    <xf numFmtId="0" fontId="32" fillId="6" borderId="1" xfId="7" applyFont="1" applyFill="1" applyBorder="1" applyAlignment="1">
      <alignment horizontal="left"/>
    </xf>
    <xf numFmtId="0" fontId="32" fillId="6" borderId="1" xfId="0" applyFont="1" applyFill="1" applyBorder="1" applyAlignment="1">
      <alignment horizontal="center"/>
    </xf>
    <xf numFmtId="165" fontId="32" fillId="6" borderId="1" xfId="0" applyNumberFormat="1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horizontal="center" vertical="center"/>
    </xf>
    <xf numFmtId="165" fontId="32" fillId="6" borderId="1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/>
    <xf numFmtId="0" fontId="28" fillId="0" borderId="1" xfId="0" applyFont="1" applyBorder="1" applyAlignment="1">
      <alignment horizontal="center" vertical="center"/>
    </xf>
    <xf numFmtId="0" fontId="29" fillId="0" borderId="1" xfId="7" applyFont="1" applyBorder="1" applyAlignment="1">
      <alignment vertical="center"/>
    </xf>
    <xf numFmtId="0" fontId="50" fillId="0" borderId="1" xfId="0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left" vertical="center"/>
    </xf>
    <xf numFmtId="0" fontId="28" fillId="0" borderId="1" xfId="7" applyFont="1" applyBorder="1" applyAlignment="1">
      <alignment vertical="center"/>
    </xf>
    <xf numFmtId="165" fontId="40" fillId="0" borderId="1" xfId="0" applyNumberFormat="1" applyFont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165" fontId="32" fillId="6" borderId="1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6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39" fillId="16" borderId="46" xfId="7" applyFont="1" applyFill="1" applyBorder="1" applyAlignment="1">
      <alignment horizontal="center" vertical="center"/>
    </xf>
    <xf numFmtId="0" fontId="39" fillId="16" borderId="47" xfId="7" applyFont="1" applyFill="1" applyBorder="1" applyAlignment="1">
      <alignment horizontal="center" vertical="center"/>
    </xf>
    <xf numFmtId="0" fontId="42" fillId="16" borderId="48" xfId="7" applyFont="1" applyFill="1" applyBorder="1" applyAlignment="1">
      <alignment horizontal="center" vertical="center"/>
    </xf>
    <xf numFmtId="0" fontId="40" fillId="0" borderId="49" xfId="7" applyFont="1" applyBorder="1" applyAlignment="1">
      <alignment horizontal="center" vertical="center"/>
    </xf>
    <xf numFmtId="0" fontId="40" fillId="0" borderId="50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29" fillId="0" borderId="50" xfId="7" applyFont="1" applyBorder="1" applyAlignment="1">
      <alignment horizontal="center" vertical="center"/>
    </xf>
    <xf numFmtId="0" fontId="29" fillId="6" borderId="50" xfId="7" applyFont="1" applyFill="1" applyBorder="1" applyAlignment="1">
      <alignment horizontal="center" vertical="center"/>
    </xf>
    <xf numFmtId="0" fontId="32" fillId="0" borderId="50" xfId="7" applyFont="1" applyBorder="1" applyAlignment="1">
      <alignment horizontal="center" vertical="center"/>
    </xf>
    <xf numFmtId="0" fontId="40" fillId="6" borderId="50" xfId="7" applyFont="1" applyFill="1" applyBorder="1" applyAlignment="1">
      <alignment horizontal="center" vertical="center"/>
    </xf>
    <xf numFmtId="0" fontId="32" fillId="6" borderId="50" xfId="7" applyFont="1" applyFill="1" applyBorder="1" applyAlignment="1">
      <alignment horizontal="center" vertical="center"/>
    </xf>
    <xf numFmtId="0" fontId="32" fillId="0" borderId="51" xfId="7" applyFont="1" applyBorder="1" applyAlignment="1">
      <alignment horizontal="center" vertical="center"/>
    </xf>
    <xf numFmtId="0" fontId="29" fillId="0" borderId="52" xfId="7" applyFont="1" applyBorder="1" applyAlignment="1">
      <alignment horizontal="center" vertical="center"/>
    </xf>
    <xf numFmtId="0" fontId="32" fillId="0" borderId="53" xfId="7" applyFont="1" applyBorder="1" applyAlignment="1">
      <alignment horizontal="center" vertical="center"/>
    </xf>
    <xf numFmtId="0" fontId="29" fillId="0" borderId="54" xfId="7" applyFont="1" applyBorder="1" applyAlignment="1">
      <alignment horizontal="center" vertical="center"/>
    </xf>
    <xf numFmtId="0" fontId="32" fillId="0" borderId="55" xfId="7" applyFont="1" applyBorder="1" applyAlignment="1">
      <alignment horizontal="center" vertical="center"/>
    </xf>
    <xf numFmtId="0" fontId="32" fillId="0" borderId="56" xfId="7" applyFont="1" applyBorder="1" applyAlignment="1">
      <alignment horizontal="center" vertical="center"/>
    </xf>
    <xf numFmtId="0" fontId="29" fillId="0" borderId="57" xfId="7" applyFont="1" applyBorder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6" fillId="0" borderId="0" xfId="0" applyFont="1" applyFill="1"/>
    <xf numFmtId="0" fontId="31" fillId="0" borderId="0" xfId="0" applyFont="1" applyFill="1" applyAlignment="1">
      <alignment vertical="top"/>
    </xf>
    <xf numFmtId="0" fontId="49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top"/>
    </xf>
    <xf numFmtId="14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wrapText="1"/>
    </xf>
    <xf numFmtId="0" fontId="51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14" fontId="52" fillId="2" borderId="0" xfId="0" applyNumberFormat="1" applyFont="1" applyFill="1" applyAlignment="1">
      <alignment horizontal="center" vertical="center"/>
    </xf>
    <xf numFmtId="0" fontId="54" fillId="22" borderId="1" xfId="0" applyFont="1" applyFill="1" applyBorder="1" applyAlignment="1">
      <alignment horizontal="center" vertical="center" wrapText="1"/>
    </xf>
    <xf numFmtId="0" fontId="55" fillId="22" borderId="1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vertical="center"/>
    </xf>
    <xf numFmtId="0" fontId="56" fillId="17" borderId="1" xfId="0" applyFont="1" applyFill="1" applyBorder="1" applyAlignment="1">
      <alignment vertical="center"/>
    </xf>
    <xf numFmtId="0" fontId="56" fillId="0" borderId="1" xfId="0" applyFont="1" applyBorder="1" applyAlignment="1">
      <alignment horizontal="right" vertical="center"/>
    </xf>
    <xf numFmtId="0" fontId="57" fillId="6" borderId="58" xfId="0" applyFont="1" applyFill="1" applyBorder="1" applyAlignment="1">
      <alignment horizontal="center" vertical="center" wrapText="1"/>
    </xf>
    <xf numFmtId="0" fontId="32" fillId="6" borderId="1" xfId="7" applyFont="1" applyFill="1" applyBorder="1" applyAlignment="1">
      <alignment vertical="top"/>
    </xf>
    <xf numFmtId="0" fontId="32" fillId="6" borderId="17" xfId="0" applyFont="1" applyFill="1" applyBorder="1" applyAlignment="1">
      <alignment horizontal="center"/>
    </xf>
    <xf numFmtId="0" fontId="32" fillId="6" borderId="44" xfId="0" applyFont="1" applyFill="1" applyBorder="1" applyAlignment="1">
      <alignment horizontal="center"/>
    </xf>
    <xf numFmtId="0" fontId="40" fillId="6" borderId="1" xfId="7" applyFont="1" applyFill="1" applyBorder="1" applyAlignment="1">
      <alignment horizontal="center" vertical="center"/>
    </xf>
    <xf numFmtId="0" fontId="13" fillId="0" borderId="0" xfId="7" applyFont="1"/>
    <xf numFmtId="0" fontId="58" fillId="0" borderId="0" xfId="7" applyFont="1"/>
    <xf numFmtId="0" fontId="13" fillId="0" borderId="0" xfId="7" applyFont="1" applyAlignment="1">
      <alignment horizontal="center"/>
    </xf>
    <xf numFmtId="0" fontId="29" fillId="0" borderId="29" xfId="7" applyFont="1" applyBorder="1" applyAlignment="1">
      <alignment horizontal="center" vertical="center"/>
    </xf>
    <xf numFmtId="0" fontId="32" fillId="0" borderId="17" xfId="7" applyFont="1" applyBorder="1" applyAlignment="1">
      <alignment horizontal="center" vertical="center"/>
    </xf>
    <xf numFmtId="0" fontId="40" fillId="0" borderId="17" xfId="7" applyFont="1" applyBorder="1" applyAlignment="1">
      <alignment horizontal="center" vertical="center"/>
    </xf>
    <xf numFmtId="0" fontId="29" fillId="0" borderId="1" xfId="7" applyFont="1" applyBorder="1" applyAlignment="1">
      <alignment horizontal="center" vertical="center"/>
    </xf>
    <xf numFmtId="0" fontId="40" fillId="0" borderId="1" xfId="7" applyFont="1" applyBorder="1" applyAlignment="1">
      <alignment horizontal="left" vertical="center"/>
    </xf>
    <xf numFmtId="0" fontId="29" fillId="6" borderId="1" xfId="7" applyFont="1" applyFill="1" applyBorder="1" applyAlignment="1">
      <alignment horizontal="center" vertical="center"/>
    </xf>
    <xf numFmtId="0" fontId="40" fillId="0" borderId="1" xfId="7" applyFont="1" applyBorder="1" applyAlignment="1">
      <alignment horizontal="left"/>
    </xf>
    <xf numFmtId="0" fontId="29" fillId="0" borderId="47" xfId="7" applyFont="1" applyBorder="1" applyAlignment="1">
      <alignment horizontal="center" vertical="center"/>
    </xf>
    <xf numFmtId="0" fontId="32" fillId="0" borderId="47" xfId="7" applyFont="1" applyBorder="1" applyAlignment="1">
      <alignment horizontal="left" vertical="center"/>
    </xf>
    <xf numFmtId="0" fontId="32" fillId="0" borderId="48" xfId="7" applyFont="1" applyBorder="1" applyAlignment="1">
      <alignment horizontal="left" vertical="center"/>
    </xf>
    <xf numFmtId="0" fontId="40" fillId="0" borderId="50" xfId="7" applyFont="1" applyBorder="1" applyAlignment="1">
      <alignment horizontal="left" vertical="center"/>
    </xf>
    <xf numFmtId="0" fontId="32" fillId="0" borderId="50" xfId="7" applyFont="1" applyBorder="1" applyAlignment="1">
      <alignment horizontal="left" vertical="center"/>
    </xf>
    <xf numFmtId="0" fontId="32" fillId="0" borderId="50" xfId="7" applyFont="1" applyBorder="1" applyAlignment="1">
      <alignment horizontal="left"/>
    </xf>
    <xf numFmtId="0" fontId="40" fillId="0" borderId="50" xfId="7" applyFont="1" applyBorder="1" applyAlignment="1">
      <alignment horizontal="left"/>
    </xf>
    <xf numFmtId="0" fontId="29" fillId="0" borderId="56" xfId="7" applyFont="1" applyBorder="1" applyAlignment="1">
      <alignment horizontal="center" vertical="center"/>
    </xf>
    <xf numFmtId="0" fontId="32" fillId="0" borderId="56" xfId="7" applyFont="1" applyBorder="1" applyAlignment="1">
      <alignment horizontal="left"/>
    </xf>
    <xf numFmtId="0" fontId="32" fillId="0" borderId="57" xfId="7" applyFont="1" applyBorder="1" applyAlignment="1">
      <alignment horizontal="left"/>
    </xf>
    <xf numFmtId="0" fontId="32" fillId="0" borderId="1" xfId="7" applyFont="1" applyBorder="1" applyAlignment="1">
      <alignment horizontal="left" vertical="top"/>
    </xf>
    <xf numFmtId="0" fontId="0" fillId="7" borderId="0" xfId="0" applyFill="1"/>
    <xf numFmtId="0" fontId="56" fillId="7" borderId="1" xfId="0" applyFont="1" applyFill="1" applyBorder="1" applyAlignment="1">
      <alignment horizontal="center" vertical="center"/>
    </xf>
    <xf numFmtId="0" fontId="56" fillId="7" borderId="1" xfId="0" applyFont="1" applyFill="1" applyBorder="1" applyAlignment="1">
      <alignment vertical="center"/>
    </xf>
    <xf numFmtId="0" fontId="56" fillId="7" borderId="1" xfId="0" applyFont="1" applyFill="1" applyBorder="1" applyAlignment="1">
      <alignment horizontal="right" vertical="center"/>
    </xf>
    <xf numFmtId="0" fontId="37" fillId="7" borderId="0" xfId="0" applyFont="1" applyFill="1"/>
    <xf numFmtId="0" fontId="0" fillId="17" borderId="0" xfId="0" applyFill="1"/>
    <xf numFmtId="0" fontId="56" fillId="17" borderId="1" xfId="0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right" vertical="center"/>
    </xf>
    <xf numFmtId="0" fontId="32" fillId="7" borderId="49" xfId="7" applyFont="1" applyFill="1" applyBorder="1" applyAlignment="1">
      <alignment horizontal="center" vertical="center"/>
    </xf>
    <xf numFmtId="0" fontId="32" fillId="7" borderId="1" xfId="7" applyFont="1" applyFill="1" applyBorder="1" applyAlignment="1">
      <alignment horizontal="center" vertical="center"/>
    </xf>
    <xf numFmtId="0" fontId="32" fillId="7" borderId="50" xfId="7" applyFont="1" applyFill="1" applyBorder="1" applyAlignment="1">
      <alignment horizontal="center" vertical="center"/>
    </xf>
    <xf numFmtId="0" fontId="32" fillId="7" borderId="17" xfId="7" applyFont="1" applyFill="1" applyBorder="1" applyAlignment="1">
      <alignment horizontal="center" vertical="center"/>
    </xf>
    <xf numFmtId="0" fontId="29" fillId="0" borderId="0" xfId="7" applyFont="1" applyFill="1"/>
    <xf numFmtId="0" fontId="59" fillId="23" borderId="23" xfId="0" applyFont="1" applyFill="1" applyBorder="1" applyAlignment="1">
      <alignment vertical="center" wrapText="1"/>
    </xf>
    <xf numFmtId="0" fontId="59" fillId="23" borderId="43" xfId="0" applyFont="1" applyFill="1" applyBorder="1" applyAlignment="1">
      <alignment vertical="center" wrapText="1"/>
    </xf>
    <xf numFmtId="0" fontId="59" fillId="23" borderId="43" xfId="0" applyFont="1" applyFill="1" applyBorder="1" applyAlignment="1">
      <alignment vertical="center"/>
    </xf>
    <xf numFmtId="0" fontId="60" fillId="0" borderId="20" xfId="0" applyFont="1" applyBorder="1" applyAlignment="1">
      <alignment vertical="center"/>
    </xf>
    <xf numFmtId="0" fontId="60" fillId="0" borderId="59" xfId="0" applyFont="1" applyBorder="1" applyAlignment="1">
      <alignment vertical="center"/>
    </xf>
    <xf numFmtId="14" fontId="60" fillId="0" borderId="59" xfId="0" applyNumberFormat="1" applyFont="1" applyBorder="1" applyAlignment="1">
      <alignment vertical="center"/>
    </xf>
    <xf numFmtId="0" fontId="32" fillId="6" borderId="0" xfId="0" applyFont="1" applyFill="1" applyAlignment="1">
      <alignment horizontal="right" vertical="center"/>
    </xf>
    <xf numFmtId="0" fontId="52" fillId="6" borderId="44" xfId="0" applyFont="1" applyFill="1" applyBorder="1" applyAlignment="1">
      <alignment vertical="center" wrapText="1"/>
    </xf>
    <xf numFmtId="0" fontId="52" fillId="6" borderId="45" xfId="0" applyFont="1" applyFill="1" applyBorder="1" applyAlignment="1">
      <alignment vertical="center" wrapText="1"/>
    </xf>
    <xf numFmtId="0" fontId="52" fillId="6" borderId="17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 wrapText="1"/>
    </xf>
    <xf numFmtId="0" fontId="16" fillId="2" borderId="14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27" fillId="0" borderId="12" xfId="4" applyFont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center"/>
    </xf>
    <xf numFmtId="165" fontId="16" fillId="2" borderId="2" xfId="0" applyNumberFormat="1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164" fontId="16" fillId="2" borderId="12" xfId="0" applyNumberFormat="1" applyFont="1" applyFill="1" applyBorder="1" applyAlignment="1">
      <alignment horizontal="center"/>
    </xf>
    <xf numFmtId="166" fontId="16" fillId="2" borderId="12" xfId="0" applyNumberFormat="1" applyFont="1" applyFill="1" applyBorder="1" applyAlignment="1">
      <alignment horizontal="center"/>
    </xf>
    <xf numFmtId="0" fontId="43" fillId="14" borderId="18" xfId="7" applyFont="1" applyFill="1" applyBorder="1" applyAlignment="1">
      <alignment horizontal="center" vertical="center"/>
    </xf>
    <xf numFmtId="0" fontId="43" fillId="14" borderId="19" xfId="7" applyFont="1" applyFill="1" applyBorder="1" applyAlignment="1">
      <alignment horizontal="center" vertical="center"/>
    </xf>
    <xf numFmtId="0" fontId="43" fillId="8" borderId="18" xfId="7" applyFont="1" applyFill="1" applyBorder="1" applyAlignment="1">
      <alignment horizontal="center" vertical="center"/>
    </xf>
    <xf numFmtId="0" fontId="43" fillId="8" borderId="19" xfId="7" applyFont="1" applyFill="1" applyBorder="1" applyAlignment="1">
      <alignment horizontal="center" vertical="center"/>
    </xf>
    <xf numFmtId="0" fontId="43" fillId="8" borderId="20" xfId="7" applyFont="1" applyFill="1" applyBorder="1" applyAlignment="1">
      <alignment horizontal="center" vertical="center"/>
    </xf>
    <xf numFmtId="0" fontId="43" fillId="12" borderId="19" xfId="7" applyFont="1" applyFill="1" applyBorder="1" applyAlignment="1">
      <alignment horizontal="center" vertical="center"/>
    </xf>
    <xf numFmtId="0" fontId="43" fillId="12" borderId="20" xfId="7" applyFont="1" applyFill="1" applyBorder="1" applyAlignment="1">
      <alignment horizontal="center" vertical="center"/>
    </xf>
    <xf numFmtId="0" fontId="29" fillId="0" borderId="29" xfId="7" applyFont="1" applyBorder="1" applyAlignment="1">
      <alignment horizontal="center" vertical="center"/>
    </xf>
    <xf numFmtId="0" fontId="29" fillId="0" borderId="31" xfId="7" applyFont="1" applyBorder="1" applyAlignment="1">
      <alignment horizontal="center" vertical="center"/>
    </xf>
    <xf numFmtId="0" fontId="43" fillId="10" borderId="19" xfId="7" applyFont="1" applyFill="1" applyBorder="1" applyAlignment="1">
      <alignment horizontal="center" vertical="center"/>
    </xf>
    <xf numFmtId="0" fontId="43" fillId="10" borderId="20" xfId="7" applyFont="1" applyFill="1" applyBorder="1" applyAlignment="1">
      <alignment horizontal="center" vertical="center"/>
    </xf>
    <xf numFmtId="0" fontId="43" fillId="11" borderId="18" xfId="7" applyFont="1" applyFill="1" applyBorder="1" applyAlignment="1">
      <alignment horizontal="center" vertical="center"/>
    </xf>
    <xf numFmtId="0" fontId="43" fillId="11" borderId="19" xfId="7" applyFont="1" applyFill="1" applyBorder="1" applyAlignment="1">
      <alignment horizontal="center" vertical="center"/>
    </xf>
    <xf numFmtId="0" fontId="43" fillId="11" borderId="20" xfId="7" applyFont="1" applyFill="1" applyBorder="1" applyAlignment="1">
      <alignment horizontal="center" vertical="center"/>
    </xf>
    <xf numFmtId="0" fontId="43" fillId="15" borderId="18" xfId="7" applyFont="1" applyFill="1" applyBorder="1" applyAlignment="1">
      <alignment horizontal="center" vertical="center"/>
    </xf>
    <xf numFmtId="0" fontId="43" fillId="15" borderId="19" xfId="7" applyFont="1" applyFill="1" applyBorder="1" applyAlignment="1">
      <alignment horizontal="center" vertical="center"/>
    </xf>
    <xf numFmtId="0" fontId="43" fillId="15" borderId="20" xfId="7" applyFont="1" applyFill="1" applyBorder="1" applyAlignment="1">
      <alignment horizontal="center" vertical="center"/>
    </xf>
    <xf numFmtId="0" fontId="43" fillId="6" borderId="18" xfId="7" applyFont="1" applyFill="1" applyBorder="1" applyAlignment="1">
      <alignment horizontal="center" vertical="center"/>
    </xf>
    <xf numFmtId="0" fontId="43" fillId="6" borderId="19" xfId="7" applyFont="1" applyFill="1" applyBorder="1" applyAlignment="1">
      <alignment horizontal="center" vertical="center"/>
    </xf>
    <xf numFmtId="0" fontId="43" fillId="11" borderId="46" xfId="7" applyFont="1" applyFill="1" applyBorder="1" applyAlignment="1">
      <alignment horizontal="center" vertical="center"/>
    </xf>
    <xf numFmtId="0" fontId="43" fillId="11" borderId="49" xfId="7" applyFont="1" applyFill="1" applyBorder="1" applyAlignment="1">
      <alignment horizontal="center" vertical="center"/>
    </xf>
    <xf numFmtId="0" fontId="43" fillId="11" borderId="55" xfId="7" applyFont="1" applyFill="1" applyBorder="1" applyAlignment="1">
      <alignment horizontal="center" vertical="center"/>
    </xf>
    <xf numFmtId="0" fontId="43" fillId="9" borderId="18" xfId="7" applyFont="1" applyFill="1" applyBorder="1" applyAlignment="1">
      <alignment horizontal="center" vertical="center"/>
    </xf>
    <xf numFmtId="0" fontId="43" fillId="9" borderId="19" xfId="7" applyFont="1" applyFill="1" applyBorder="1" applyAlignment="1">
      <alignment horizontal="center" vertical="center"/>
    </xf>
    <xf numFmtId="0" fontId="43" fillId="9" borderId="20" xfId="7" applyFont="1" applyFill="1" applyBorder="1" applyAlignment="1">
      <alignment horizontal="center" vertical="center"/>
    </xf>
    <xf numFmtId="0" fontId="43" fillId="6" borderId="20" xfId="7" applyFont="1" applyFill="1" applyBorder="1" applyAlignment="1">
      <alignment horizontal="center" vertical="center"/>
    </xf>
    <xf numFmtId="0" fontId="43" fillId="13" borderId="18" xfId="7" applyFont="1" applyFill="1" applyBorder="1" applyAlignment="1">
      <alignment horizontal="center" vertical="center"/>
    </xf>
    <xf numFmtId="0" fontId="43" fillId="13" borderId="19" xfId="7" applyFont="1" applyFill="1" applyBorder="1" applyAlignment="1">
      <alignment horizontal="center" vertical="center"/>
    </xf>
    <xf numFmtId="0" fontId="43" fillId="13" borderId="20" xfId="7" applyFont="1" applyFill="1" applyBorder="1" applyAlignment="1">
      <alignment horizontal="center" vertical="center"/>
    </xf>
    <xf numFmtId="0" fontId="43" fillId="10" borderId="18" xfId="7" applyFont="1" applyFill="1" applyBorder="1" applyAlignment="1">
      <alignment horizontal="center" vertical="center"/>
    </xf>
    <xf numFmtId="0" fontId="44" fillId="6" borderId="6" xfId="0" applyFont="1" applyFill="1" applyBorder="1" applyAlignment="1">
      <alignment horizontal="left" vertical="center"/>
    </xf>
    <xf numFmtId="0" fontId="44" fillId="6" borderId="5" xfId="0" applyFont="1" applyFill="1" applyBorder="1" applyAlignment="1">
      <alignment horizontal="left" vertical="center"/>
    </xf>
    <xf numFmtId="0" fontId="44" fillId="6" borderId="7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44" fillId="17" borderId="6" xfId="0" applyFont="1" applyFill="1" applyBorder="1" applyAlignment="1">
      <alignment horizontal="left" vertical="center"/>
    </xf>
    <xf numFmtId="0" fontId="44" fillId="17" borderId="5" xfId="0" applyFont="1" applyFill="1" applyBorder="1" applyAlignment="1">
      <alignment horizontal="left" vertical="center"/>
    </xf>
    <xf numFmtId="0" fontId="44" fillId="17" borderId="7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</cellXfs>
  <cellStyles count="20">
    <cellStyle name="Normal" xfId="0" builtinId="0"/>
    <cellStyle name="Normal 10" xfId="14"/>
    <cellStyle name="Normal 11" xfId="15"/>
    <cellStyle name="Normal 12" xfId="16"/>
    <cellStyle name="Normal 13" xfId="17"/>
    <cellStyle name="Normal 136" xfId="6"/>
    <cellStyle name="Normal 14" xfId="18"/>
    <cellStyle name="Normal 15" xfId="19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Normal 9" xfId="13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58D6B54-204F-4733-941A-D88C312D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38DBAD9-104B-4499-A233-310F7DD73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5"/>
  <sheetViews>
    <sheetView showZeros="0" tabSelected="1" view="pageBreakPreview" topLeftCell="A10" zoomScaleNormal="85" zoomScaleSheetLayoutView="100" workbookViewId="0">
      <selection activeCell="D61" sqref="D61"/>
    </sheetView>
  </sheetViews>
  <sheetFormatPr defaultRowHeight="12.75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289" customWidth="1"/>
    <col min="12" max="13" width="9.140625" style="288"/>
    <col min="14" max="14" width="9.140625" style="255"/>
    <col min="15" max="16384" width="9.140625" style="2"/>
  </cols>
  <sheetData>
    <row r="1" spans="1:11" ht="24.75">
      <c r="A1" s="40"/>
      <c r="B1" s="40"/>
      <c r="C1" s="40"/>
      <c r="D1" s="349" t="s">
        <v>0</v>
      </c>
      <c r="E1" s="349"/>
      <c r="F1" s="349"/>
      <c r="G1" s="40"/>
      <c r="H1" s="40"/>
      <c r="I1" s="40"/>
      <c r="J1" s="40"/>
      <c r="K1" s="287"/>
    </row>
    <row r="5" spans="1:11" ht="29.25" customHeight="1" thickBot="1">
      <c r="A5" s="16"/>
      <c r="B5" s="14"/>
      <c r="C5" s="14"/>
      <c r="D5" s="43"/>
      <c r="E5" s="44"/>
      <c r="F5" s="43"/>
      <c r="G5" s="16"/>
      <c r="H5" s="16"/>
      <c r="I5" s="16"/>
      <c r="J5" s="17"/>
    </row>
    <row r="6" spans="1:11" ht="13.5" thickBot="1">
      <c r="A6" s="350" t="s">
        <v>146</v>
      </c>
      <c r="C6" s="41" t="s">
        <v>7</v>
      </c>
      <c r="D6" s="357" t="s">
        <v>20</v>
      </c>
      <c r="E6" s="357"/>
      <c r="F6" s="357"/>
    </row>
    <row r="7" spans="1:11" ht="14.25" thickTop="1" thickBot="1">
      <c r="A7" s="350"/>
      <c r="C7" s="41" t="s">
        <v>10</v>
      </c>
      <c r="D7" s="358" t="s">
        <v>26</v>
      </c>
      <c r="E7" s="358"/>
      <c r="F7" s="358"/>
    </row>
    <row r="8" spans="1:11" ht="14.25" thickTop="1" thickBot="1">
      <c r="A8" s="350"/>
      <c r="C8" s="41" t="s">
        <v>3</v>
      </c>
      <c r="D8" s="352" t="s">
        <v>53</v>
      </c>
      <c r="E8" s="352"/>
      <c r="F8" s="352"/>
    </row>
    <row r="9" spans="1:11" ht="14.25" thickTop="1" thickBot="1">
      <c r="A9" s="350"/>
      <c r="C9" s="41" t="s">
        <v>8</v>
      </c>
      <c r="D9" s="352" t="s">
        <v>178</v>
      </c>
      <c r="E9" s="352"/>
      <c r="F9" s="352"/>
    </row>
    <row r="10" spans="1:11" ht="14.25" thickTop="1" thickBot="1">
      <c r="A10" s="350"/>
      <c r="C10" s="41" t="s">
        <v>2</v>
      </c>
      <c r="D10" s="359" t="s">
        <v>17</v>
      </c>
      <c r="E10" s="359"/>
      <c r="F10" s="359"/>
    </row>
    <row r="11" spans="1:11" ht="14.25" thickTop="1" thickBot="1">
      <c r="A11" s="350"/>
      <c r="C11" s="41" t="s">
        <v>149</v>
      </c>
      <c r="D11" s="352" t="str">
        <f>MID(J33,7,30)</f>
        <v xml:space="preserve"> KG ENSENGEI</v>
      </c>
      <c r="E11" s="352"/>
      <c r="F11" s="352"/>
    </row>
    <row r="12" spans="1:11" ht="14.25" thickTop="1" thickBot="1">
      <c r="A12" s="350"/>
      <c r="C12" s="41" t="s">
        <v>1</v>
      </c>
      <c r="D12" s="352" t="str">
        <f>LEFT(J33,6)</f>
        <v>Q01876</v>
      </c>
      <c r="E12" s="352"/>
      <c r="F12" s="352"/>
    </row>
    <row r="13" spans="1:11" ht="14.25" thickTop="1" thickBot="1">
      <c r="A13" s="350"/>
      <c r="C13" s="41" t="s">
        <v>5</v>
      </c>
      <c r="D13" s="351">
        <f>I33</f>
        <v>96766031</v>
      </c>
      <c r="E13" s="351"/>
      <c r="F13" s="351"/>
    </row>
    <row r="14" spans="1:11" ht="14.25" thickTop="1" thickBot="1">
      <c r="A14" s="350"/>
      <c r="C14" s="41" t="s">
        <v>152</v>
      </c>
      <c r="D14" s="352" t="str">
        <f>H33</f>
        <v>ECM11.100144.20961</v>
      </c>
      <c r="E14" s="352"/>
      <c r="F14" s="352"/>
    </row>
    <row r="15" spans="1:11" ht="5.25" customHeight="1" thickTop="1" thickBot="1">
      <c r="A15" s="37"/>
      <c r="C15" s="15"/>
      <c r="D15" s="16"/>
      <c r="E15" s="16"/>
      <c r="F15" s="14"/>
      <c r="G15" s="16"/>
    </row>
    <row r="16" spans="1:11" ht="9" customHeight="1">
      <c r="A16" s="371" t="s">
        <v>147</v>
      </c>
      <c r="B16" s="18"/>
      <c r="D16" s="354" t="s">
        <v>55</v>
      </c>
      <c r="E16" s="354"/>
      <c r="F16" s="354"/>
      <c r="H16" s="19"/>
      <c r="I16" s="19"/>
      <c r="J16" s="20"/>
    </row>
    <row r="17" spans="1:14">
      <c r="A17" s="350"/>
      <c r="C17" s="41"/>
      <c r="D17" s="355"/>
      <c r="E17" s="355"/>
      <c r="F17" s="355"/>
    </row>
    <row r="18" spans="1:14">
      <c r="A18" s="350"/>
      <c r="C18" s="41" t="s">
        <v>9</v>
      </c>
      <c r="D18" s="355"/>
      <c r="E18" s="355"/>
      <c r="F18" s="355"/>
    </row>
    <row r="19" spans="1:14">
      <c r="A19" s="350"/>
      <c r="C19" s="41"/>
      <c r="D19" s="355"/>
      <c r="E19" s="355"/>
      <c r="F19" s="355"/>
    </row>
    <row r="20" spans="1:14" ht="6" customHeight="1" thickBot="1">
      <c r="A20" s="350"/>
      <c r="C20" s="41"/>
      <c r="D20" s="356"/>
      <c r="E20" s="356"/>
      <c r="F20" s="356"/>
    </row>
    <row r="21" spans="1:14" ht="13.5" thickBot="1">
      <c r="A21" s="350"/>
      <c r="C21" s="41" t="s">
        <v>148</v>
      </c>
      <c r="D21" s="353" t="s">
        <v>58</v>
      </c>
      <c r="E21" s="353"/>
      <c r="F21" s="353"/>
    </row>
    <row r="22" spans="1:14" ht="6.75" customHeight="1" thickTop="1" thickBot="1">
      <c r="A22" s="372"/>
      <c r="B22" s="14"/>
      <c r="C22" s="42"/>
      <c r="D22" s="14"/>
      <c r="E22" s="16"/>
      <c r="F22" s="14"/>
      <c r="G22" s="16"/>
      <c r="H22" s="16"/>
      <c r="I22" s="16"/>
      <c r="J22" s="17"/>
    </row>
    <row r="23" spans="1:14" ht="12.75" customHeight="1">
      <c r="A23" s="350"/>
      <c r="C23" s="41"/>
      <c r="D23" s="355"/>
      <c r="E23" s="355"/>
      <c r="F23" s="355"/>
    </row>
    <row r="24" spans="1:14" ht="13.5" customHeight="1" thickBot="1">
      <c r="A24" s="350"/>
      <c r="C24" s="41"/>
      <c r="D24" s="353"/>
      <c r="E24" s="353"/>
      <c r="F24" s="353"/>
    </row>
    <row r="25" spans="1:14" ht="14.25" customHeight="1" thickTop="1" thickBot="1">
      <c r="A25" s="350"/>
      <c r="C25" s="41" t="s">
        <v>6</v>
      </c>
      <c r="D25" s="353" t="s">
        <v>141</v>
      </c>
      <c r="E25" s="353"/>
      <c r="F25" s="353"/>
    </row>
    <row r="26" spans="1:14" ht="14.25" customHeight="1" thickTop="1" thickBot="1">
      <c r="A26" s="350"/>
      <c r="C26" s="41" t="s">
        <v>11</v>
      </c>
      <c r="D26" s="373">
        <v>43581</v>
      </c>
      <c r="E26" s="373"/>
      <c r="F26" s="373"/>
    </row>
    <row r="27" spans="1:14" ht="14.25" customHeight="1" thickTop="1" thickBot="1">
      <c r="A27" s="350"/>
      <c r="B27" s="73"/>
      <c r="C27" s="5" t="s">
        <v>12</v>
      </c>
      <c r="D27" s="374" t="s">
        <v>150</v>
      </c>
      <c r="E27" s="374"/>
      <c r="F27" s="374"/>
    </row>
    <row r="28" spans="1:14" ht="13.5" thickTop="1"/>
    <row r="29" spans="1:14">
      <c r="A29" s="6" t="s">
        <v>60</v>
      </c>
      <c r="B29" s="7" t="s">
        <v>66</v>
      </c>
      <c r="C29" s="7" t="s">
        <v>61</v>
      </c>
      <c r="D29" s="7" t="s">
        <v>62</v>
      </c>
      <c r="E29" s="7" t="s">
        <v>63</v>
      </c>
      <c r="F29" s="48" t="s">
        <v>64</v>
      </c>
      <c r="G29" s="8" t="s">
        <v>65</v>
      </c>
      <c r="H29" s="8" t="s">
        <v>67</v>
      </c>
      <c r="I29" s="8" t="s">
        <v>28</v>
      </c>
      <c r="J29" s="8" t="s">
        <v>68</v>
      </c>
      <c r="K29" s="290"/>
    </row>
    <row r="30" spans="1:14" ht="8.25" customHeight="1">
      <c r="A30" s="9"/>
      <c r="B30" s="11"/>
      <c r="C30" s="10"/>
      <c r="D30" s="10"/>
      <c r="E30" s="11"/>
      <c r="F30" s="10"/>
      <c r="G30" s="11"/>
      <c r="H30" s="11"/>
      <c r="I30" s="11"/>
      <c r="J30" s="13"/>
    </row>
    <row r="31" spans="1:14" ht="12.75" customHeight="1">
      <c r="A31" s="9"/>
      <c r="B31" s="11"/>
      <c r="C31" s="10"/>
      <c r="D31" s="45" t="str">
        <f>D9&amp;" "&amp;D25&amp;" "&amp;D10&amp;" "&amp;TEXT(D26, "DD-MM-YYYY")&amp;" "&amp;D12&amp;" "&amp;D11</f>
        <v>PO14 CB16 IEZZPRO SARAWAK 26-04-2019 Q01876  KG ENSENGEI</v>
      </c>
      <c r="E31" s="11"/>
      <c r="F31" s="10"/>
      <c r="G31" s="11"/>
      <c r="H31" s="11"/>
      <c r="I31" s="11"/>
      <c r="J31" s="13"/>
      <c r="K31" s="346"/>
      <c r="L31" s="347"/>
      <c r="M31" s="348"/>
      <c r="N31" s="256"/>
    </row>
    <row r="32" spans="1:14">
      <c r="A32" s="9"/>
      <c r="B32" s="11"/>
      <c r="C32" s="10"/>
      <c r="D32" s="10"/>
      <c r="E32" s="11"/>
      <c r="F32" s="10"/>
      <c r="G32" s="11"/>
      <c r="H32" s="11"/>
      <c r="I32" s="11"/>
      <c r="J32" s="13"/>
      <c r="K32" s="291"/>
      <c r="L32" s="292"/>
      <c r="M32" s="292" t="s">
        <v>313</v>
      </c>
      <c r="N32" s="257"/>
    </row>
    <row r="33" spans="1:13">
      <c r="A33" s="38">
        <v>4515822900</v>
      </c>
      <c r="B33" s="38" t="s">
        <v>810</v>
      </c>
      <c r="C33" s="75" t="s">
        <v>326</v>
      </c>
      <c r="D33" s="219" t="s">
        <v>327</v>
      </c>
      <c r="E33" s="38">
        <v>1</v>
      </c>
      <c r="F33" s="91" t="s">
        <v>29</v>
      </c>
      <c r="G33" s="82" t="s">
        <v>811</v>
      </c>
      <c r="H33" s="83" t="s">
        <v>1024</v>
      </c>
      <c r="I33" s="38">
        <v>96766031</v>
      </c>
      <c r="J33" s="85" t="s">
        <v>1023</v>
      </c>
      <c r="M33" s="288">
        <f>VLOOKUP(C33,'SOH 24April19'!A:E,5,)</f>
        <v>10</v>
      </c>
    </row>
    <row r="34" spans="1:13">
      <c r="A34" s="38">
        <v>4515822900</v>
      </c>
      <c r="B34" s="38" t="s">
        <v>802</v>
      </c>
      <c r="C34" s="36" t="s">
        <v>216</v>
      </c>
      <c r="D34" s="182" t="s">
        <v>217</v>
      </c>
      <c r="E34" s="38">
        <v>1</v>
      </c>
      <c r="F34" s="91" t="s">
        <v>29</v>
      </c>
      <c r="G34" s="82" t="s">
        <v>813</v>
      </c>
      <c r="H34" s="83" t="s">
        <v>1024</v>
      </c>
      <c r="I34" s="38">
        <v>96766031</v>
      </c>
      <c r="J34" s="85" t="s">
        <v>1023</v>
      </c>
      <c r="M34" s="288">
        <f>VLOOKUP(C34,'SOH 24April19'!A:E,5,)</f>
        <v>41</v>
      </c>
    </row>
    <row r="35" spans="1:13">
      <c r="A35" s="38">
        <v>4515822900</v>
      </c>
      <c r="B35" s="38" t="s">
        <v>801</v>
      </c>
      <c r="C35" s="36" t="s">
        <v>365</v>
      </c>
      <c r="D35" s="182" t="s">
        <v>366</v>
      </c>
      <c r="E35" s="38">
        <v>1</v>
      </c>
      <c r="F35" s="91" t="s">
        <v>29</v>
      </c>
      <c r="G35" s="82" t="s">
        <v>814</v>
      </c>
      <c r="H35" s="83" t="s">
        <v>1024</v>
      </c>
      <c r="I35" s="38">
        <v>96766031</v>
      </c>
      <c r="J35" s="85" t="s">
        <v>1023</v>
      </c>
      <c r="M35" s="288">
        <f>VLOOKUP(C35,'SOH 24April19'!A:E,5,)</f>
        <v>239</v>
      </c>
    </row>
    <row r="36" spans="1:13">
      <c r="A36" s="38">
        <v>4515822900</v>
      </c>
      <c r="B36" s="38" t="s">
        <v>801</v>
      </c>
      <c r="C36" s="36" t="s">
        <v>361</v>
      </c>
      <c r="D36" s="182" t="s">
        <v>362</v>
      </c>
      <c r="E36" s="38">
        <v>1</v>
      </c>
      <c r="F36" s="91" t="s">
        <v>29</v>
      </c>
      <c r="G36" s="82" t="s">
        <v>815</v>
      </c>
      <c r="H36" s="83" t="s">
        <v>1024</v>
      </c>
      <c r="I36" s="38">
        <v>96766031</v>
      </c>
      <c r="J36" s="85" t="s">
        <v>1023</v>
      </c>
      <c r="M36" s="288">
        <f>VLOOKUP(C36,'SOH 24April19'!A:E,5,)</f>
        <v>73</v>
      </c>
    </row>
    <row r="37" spans="1:13">
      <c r="A37" s="38">
        <v>4515822900</v>
      </c>
      <c r="B37" s="38" t="s">
        <v>801</v>
      </c>
      <c r="C37" s="36" t="s">
        <v>368</v>
      </c>
      <c r="D37" s="182" t="s">
        <v>369</v>
      </c>
      <c r="E37" s="38">
        <v>1</v>
      </c>
      <c r="F37" s="91" t="s">
        <v>29</v>
      </c>
      <c r="G37" s="82"/>
      <c r="H37" s="83" t="s">
        <v>1024</v>
      </c>
      <c r="I37" s="38">
        <v>96766031</v>
      </c>
      <c r="J37" s="85" t="s">
        <v>1023</v>
      </c>
      <c r="M37" s="288">
        <f>VLOOKUP(C37,'SOH 24April19'!A:E,5,)</f>
        <v>11</v>
      </c>
    </row>
    <row r="38" spans="1:13">
      <c r="A38" s="38">
        <v>4515822900</v>
      </c>
      <c r="B38" s="38" t="s">
        <v>801</v>
      </c>
      <c r="C38" s="36" t="s">
        <v>370</v>
      </c>
      <c r="D38" s="182" t="s">
        <v>371</v>
      </c>
      <c r="E38" s="38">
        <v>1</v>
      </c>
      <c r="F38" s="91" t="s">
        <v>29</v>
      </c>
      <c r="G38" s="82" t="s">
        <v>814</v>
      </c>
      <c r="H38" s="83" t="s">
        <v>1024</v>
      </c>
      <c r="I38" s="38">
        <v>96766031</v>
      </c>
      <c r="J38" s="85" t="s">
        <v>1023</v>
      </c>
      <c r="M38" s="288">
        <f>VLOOKUP(C38,'SOH 24April19'!A:E,5,)</f>
        <v>7</v>
      </c>
    </row>
    <row r="39" spans="1:13">
      <c r="A39" s="38">
        <v>4515822900</v>
      </c>
      <c r="B39" s="38" t="s">
        <v>801</v>
      </c>
      <c r="C39" s="36" t="s">
        <v>357</v>
      </c>
      <c r="D39" s="182" t="s">
        <v>358</v>
      </c>
      <c r="E39" s="38">
        <v>1</v>
      </c>
      <c r="F39" s="91" t="s">
        <v>29</v>
      </c>
      <c r="G39" s="82" t="s">
        <v>814</v>
      </c>
      <c r="H39" s="83" t="s">
        <v>1024</v>
      </c>
      <c r="I39" s="38">
        <v>96766031</v>
      </c>
      <c r="J39" s="85" t="s">
        <v>1023</v>
      </c>
      <c r="M39" s="288">
        <f>VLOOKUP(C39,'SOH 24April19'!A:E,5,)</f>
        <v>126</v>
      </c>
    </row>
    <row r="40" spans="1:13">
      <c r="A40" s="38">
        <v>4515822900</v>
      </c>
      <c r="B40" s="38" t="s">
        <v>801</v>
      </c>
      <c r="C40" s="36" t="s">
        <v>359</v>
      </c>
      <c r="D40" s="182" t="s">
        <v>360</v>
      </c>
      <c r="E40" s="38">
        <v>1</v>
      </c>
      <c r="F40" s="91" t="s">
        <v>29</v>
      </c>
      <c r="G40" s="82" t="s">
        <v>814</v>
      </c>
      <c r="H40" s="83" t="s">
        <v>1024</v>
      </c>
      <c r="I40" s="38">
        <v>96766031</v>
      </c>
      <c r="J40" s="85" t="s">
        <v>1023</v>
      </c>
      <c r="M40" s="288">
        <f>VLOOKUP(C40,'SOH 24April19'!A:E,5,)</f>
        <v>77</v>
      </c>
    </row>
    <row r="41" spans="1:13">
      <c r="A41" s="38">
        <v>4515822900</v>
      </c>
      <c r="B41" s="38" t="s">
        <v>801</v>
      </c>
      <c r="C41" s="36" t="s">
        <v>363</v>
      </c>
      <c r="D41" s="182" t="s">
        <v>364</v>
      </c>
      <c r="E41" s="38">
        <v>1</v>
      </c>
      <c r="F41" s="91" t="s">
        <v>29</v>
      </c>
      <c r="G41" s="82" t="s">
        <v>814</v>
      </c>
      <c r="H41" s="83" t="s">
        <v>1024</v>
      </c>
      <c r="I41" s="38">
        <v>96766031</v>
      </c>
      <c r="J41" s="85" t="s">
        <v>1023</v>
      </c>
      <c r="M41" s="288">
        <f>VLOOKUP(C41,'SOH 24April19'!A:E,5,)</f>
        <v>87</v>
      </c>
    </row>
    <row r="42" spans="1:13">
      <c r="A42" s="38"/>
      <c r="B42" s="38"/>
      <c r="C42" s="36"/>
      <c r="D42" s="182"/>
      <c r="E42" s="38"/>
      <c r="F42" s="91"/>
      <c r="G42" s="82"/>
      <c r="H42" s="83"/>
      <c r="I42" s="38"/>
      <c r="J42" s="85"/>
    </row>
    <row r="43" spans="1:13">
      <c r="A43" s="38">
        <v>4515822900</v>
      </c>
      <c r="B43" s="38" t="s">
        <v>807</v>
      </c>
      <c r="C43" s="36" t="s">
        <v>30</v>
      </c>
      <c r="D43" s="182" t="s">
        <v>31</v>
      </c>
      <c r="E43" s="38">
        <v>6</v>
      </c>
      <c r="F43" s="91" t="s">
        <v>29</v>
      </c>
      <c r="G43" s="82" t="s">
        <v>816</v>
      </c>
      <c r="H43" s="83" t="s">
        <v>1024</v>
      </c>
      <c r="I43" s="38">
        <v>96766031</v>
      </c>
      <c r="J43" s="85" t="s">
        <v>1023</v>
      </c>
      <c r="M43" s="288">
        <f>VLOOKUP(C43,'SOH 24April19'!A:E,5,)</f>
        <v>363</v>
      </c>
    </row>
    <row r="44" spans="1:13">
      <c r="A44" s="38">
        <v>4515822900</v>
      </c>
      <c r="B44" s="38" t="s">
        <v>805</v>
      </c>
      <c r="C44" s="36" t="s">
        <v>157</v>
      </c>
      <c r="D44" s="182" t="s">
        <v>158</v>
      </c>
      <c r="E44" s="38">
        <v>6</v>
      </c>
      <c r="F44" s="91" t="s">
        <v>29</v>
      </c>
      <c r="G44" s="82" t="s">
        <v>818</v>
      </c>
      <c r="H44" s="83" t="s">
        <v>1024</v>
      </c>
      <c r="I44" s="38">
        <v>96766031</v>
      </c>
      <c r="J44" s="85" t="s">
        <v>1023</v>
      </c>
      <c r="M44" s="288">
        <f>VLOOKUP(C44,'SOH 24April19'!A:E,5,)</f>
        <v>399</v>
      </c>
    </row>
    <row r="45" spans="1:13">
      <c r="A45" s="38">
        <v>4515822900</v>
      </c>
      <c r="B45" s="38" t="s">
        <v>806</v>
      </c>
      <c r="C45" s="36" t="s">
        <v>159</v>
      </c>
      <c r="D45" s="182" t="s">
        <v>160</v>
      </c>
      <c r="E45" s="38">
        <v>6</v>
      </c>
      <c r="F45" s="91" t="s">
        <v>29</v>
      </c>
      <c r="G45" s="82" t="s">
        <v>819</v>
      </c>
      <c r="H45" s="83" t="s">
        <v>1024</v>
      </c>
      <c r="I45" s="38">
        <v>96766031</v>
      </c>
      <c r="J45" s="85" t="s">
        <v>1023</v>
      </c>
      <c r="M45" s="288">
        <f>VLOOKUP(C45,'SOH 24April19'!A:E,5,)</f>
        <v>348</v>
      </c>
    </row>
    <row r="46" spans="1:13">
      <c r="A46" s="38">
        <v>4515822900</v>
      </c>
      <c r="B46" s="38" t="s">
        <v>801</v>
      </c>
      <c r="C46" s="36" t="s">
        <v>210</v>
      </c>
      <c r="D46" s="182" t="s">
        <v>154</v>
      </c>
      <c r="E46" s="38">
        <v>6</v>
      </c>
      <c r="F46" s="91" t="s">
        <v>29</v>
      </c>
      <c r="G46" s="82" t="s">
        <v>814</v>
      </c>
      <c r="H46" s="83" t="s">
        <v>1024</v>
      </c>
      <c r="I46" s="38">
        <v>96766031</v>
      </c>
      <c r="J46" s="85" t="s">
        <v>1023</v>
      </c>
      <c r="M46" s="288">
        <f>VLOOKUP(C46,'SOH 24April19'!A:E,5,)</f>
        <v>202</v>
      </c>
    </row>
    <row r="47" spans="1:13">
      <c r="A47" s="38">
        <v>4515822900</v>
      </c>
      <c r="B47" s="38" t="s">
        <v>801</v>
      </c>
      <c r="C47" s="36" t="s">
        <v>161</v>
      </c>
      <c r="D47" s="182" t="s">
        <v>162</v>
      </c>
      <c r="E47" s="38">
        <v>6</v>
      </c>
      <c r="F47" s="91" t="s">
        <v>43</v>
      </c>
      <c r="G47" s="82"/>
      <c r="H47" s="83" t="s">
        <v>1024</v>
      </c>
      <c r="I47" s="38">
        <v>96766031</v>
      </c>
      <c r="J47" s="85" t="s">
        <v>1023</v>
      </c>
      <c r="M47" s="288">
        <f>VLOOKUP(C47,'SOH 24April19'!A:E,5,)</f>
        <v>39</v>
      </c>
    </row>
    <row r="48" spans="1:13">
      <c r="A48" s="38">
        <v>4515822900</v>
      </c>
      <c r="B48" s="38" t="s">
        <v>801</v>
      </c>
      <c r="C48" s="36" t="s">
        <v>269</v>
      </c>
      <c r="D48" s="182" t="s">
        <v>270</v>
      </c>
      <c r="E48" s="38">
        <v>3</v>
      </c>
      <c r="F48" s="91" t="s">
        <v>29</v>
      </c>
      <c r="G48" s="82" t="s">
        <v>814</v>
      </c>
      <c r="H48" s="83" t="s">
        <v>1024</v>
      </c>
      <c r="I48" s="38">
        <v>96766031</v>
      </c>
      <c r="J48" s="85" t="s">
        <v>1023</v>
      </c>
      <c r="M48" s="288">
        <f>VLOOKUP(C48,'SOH 24April19'!A:E,5,)</f>
        <v>128</v>
      </c>
    </row>
    <row r="49" spans="1:13">
      <c r="A49" s="38">
        <v>4515993591</v>
      </c>
      <c r="B49" s="38" t="s">
        <v>808</v>
      </c>
      <c r="C49" s="36" t="s">
        <v>214</v>
      </c>
      <c r="D49" s="182" t="s">
        <v>215</v>
      </c>
      <c r="E49" s="38">
        <v>3</v>
      </c>
      <c r="F49" s="91" t="s">
        <v>29</v>
      </c>
      <c r="G49" s="82" t="s">
        <v>814</v>
      </c>
      <c r="H49" s="83" t="s">
        <v>1024</v>
      </c>
      <c r="I49" s="38">
        <v>96766031</v>
      </c>
      <c r="J49" s="85" t="s">
        <v>1023</v>
      </c>
      <c r="M49" s="288">
        <f>VLOOKUP(C49,'SOH 24April19'!A:E,5,)</f>
        <v>70</v>
      </c>
    </row>
    <row r="50" spans="1:13">
      <c r="A50" s="38">
        <v>4515822900</v>
      </c>
      <c r="B50" s="38" t="s">
        <v>804</v>
      </c>
      <c r="C50" s="36" t="s">
        <v>155</v>
      </c>
      <c r="D50" s="182" t="s">
        <v>156</v>
      </c>
      <c r="E50" s="38">
        <v>12</v>
      </c>
      <c r="F50" s="91" t="s">
        <v>29</v>
      </c>
      <c r="G50" s="82" t="s">
        <v>820</v>
      </c>
      <c r="H50" s="83" t="s">
        <v>1024</v>
      </c>
      <c r="I50" s="38">
        <v>96766031</v>
      </c>
      <c r="J50" s="85" t="s">
        <v>1023</v>
      </c>
      <c r="M50" s="288">
        <f>VLOOKUP(C50,'SOH 24April19'!A:E,5,)</f>
        <v>464</v>
      </c>
    </row>
    <row r="51" spans="1:13">
      <c r="A51" s="38"/>
      <c r="B51" s="38"/>
      <c r="C51" s="75"/>
      <c r="D51" s="219"/>
      <c r="E51" s="38"/>
      <c r="F51" s="91"/>
      <c r="G51" s="82"/>
      <c r="H51" s="83"/>
      <c r="I51" s="38"/>
      <c r="J51" s="85"/>
    </row>
    <row r="52" spans="1:13">
      <c r="A52" s="38"/>
      <c r="B52" s="38"/>
      <c r="C52" s="57">
        <v>85005597</v>
      </c>
      <c r="D52" s="182" t="s">
        <v>577</v>
      </c>
      <c r="E52" s="38">
        <v>2</v>
      </c>
      <c r="F52" s="91" t="s">
        <v>29</v>
      </c>
      <c r="G52" s="82"/>
      <c r="H52" s="83" t="s">
        <v>1022</v>
      </c>
      <c r="I52" s="38">
        <v>95883728</v>
      </c>
      <c r="J52" s="85"/>
      <c r="M52" s="288">
        <f>VLOOKUP(C52,'SOH 24April19'!A:E,5,)</f>
        <v>364</v>
      </c>
    </row>
    <row r="53" spans="1:13">
      <c r="A53" s="38"/>
      <c r="B53" s="38"/>
      <c r="C53" s="325">
        <v>85006586</v>
      </c>
      <c r="D53" s="69" t="s">
        <v>299</v>
      </c>
      <c r="E53" s="38">
        <v>4</v>
      </c>
      <c r="F53" s="91" t="s">
        <v>29</v>
      </c>
      <c r="G53" s="82"/>
      <c r="H53" s="83" t="s">
        <v>1022</v>
      </c>
      <c r="I53" s="38">
        <v>95883728</v>
      </c>
      <c r="J53" s="85"/>
      <c r="M53" s="288">
        <f>VLOOKUP(C53,'SOH 24April19'!A:E,5,)</f>
        <v>387</v>
      </c>
    </row>
    <row r="54" spans="1:13">
      <c r="A54" s="38"/>
      <c r="B54" s="38"/>
      <c r="C54" s="51"/>
      <c r="D54" s="51"/>
      <c r="E54" s="38"/>
      <c r="F54" s="91"/>
      <c r="G54" s="82"/>
      <c r="H54" s="83"/>
      <c r="I54" s="38"/>
      <c r="J54" s="85"/>
    </row>
    <row r="55" spans="1:13">
      <c r="A55" s="38"/>
      <c r="B55" s="38"/>
      <c r="C55" s="36" t="s">
        <v>195</v>
      </c>
      <c r="D55" s="182" t="s">
        <v>333</v>
      </c>
      <c r="E55" s="38">
        <v>1</v>
      </c>
      <c r="F55" s="91" t="s">
        <v>36</v>
      </c>
      <c r="G55" s="82"/>
      <c r="H55" s="83" t="s">
        <v>1022</v>
      </c>
      <c r="I55" s="38">
        <v>95883728</v>
      </c>
      <c r="J55" s="85"/>
      <c r="M55" s="288">
        <f>VLOOKUP(C55,'SOH 24April19'!A:E,5,)</f>
        <v>1</v>
      </c>
    </row>
    <row r="56" spans="1:13">
      <c r="A56" s="184"/>
      <c r="B56" s="38"/>
      <c r="C56" s="75" t="s">
        <v>122</v>
      </c>
      <c r="D56" s="187" t="s">
        <v>123</v>
      </c>
      <c r="E56" s="188">
        <v>8</v>
      </c>
      <c r="F56" s="187" t="s">
        <v>29</v>
      </c>
      <c r="G56" s="184"/>
      <c r="H56" s="184" t="s">
        <v>1022</v>
      </c>
      <c r="I56" s="184">
        <v>95883728</v>
      </c>
      <c r="J56" s="184"/>
      <c r="M56" s="288">
        <f>VLOOKUP(C56,'SOH 24April19'!A:E,5,)</f>
        <v>0</v>
      </c>
    </row>
    <row r="57" spans="1:13">
      <c r="A57" s="184"/>
      <c r="B57" s="38"/>
      <c r="C57" s="63"/>
      <c r="D57" s="63"/>
      <c r="E57" s="60"/>
      <c r="F57" s="53"/>
      <c r="G57" s="184"/>
      <c r="H57" s="184"/>
      <c r="I57" s="184"/>
      <c r="J57" s="184"/>
    </row>
    <row r="58" spans="1:13">
      <c r="A58" s="184"/>
      <c r="B58" s="38"/>
      <c r="C58" s="186" t="s">
        <v>41</v>
      </c>
      <c r="D58" s="186" t="s">
        <v>42</v>
      </c>
      <c r="E58" s="184">
        <v>3</v>
      </c>
      <c r="F58" s="186" t="s">
        <v>43</v>
      </c>
      <c r="G58" s="184"/>
      <c r="H58" s="184" t="s">
        <v>1022</v>
      </c>
      <c r="I58" s="184">
        <v>95883728</v>
      </c>
      <c r="J58" s="184"/>
      <c r="M58" s="288">
        <f>VLOOKUP(C58,'SOH 24April19'!A:E,5,)</f>
        <v>30</v>
      </c>
    </row>
    <row r="59" spans="1:13">
      <c r="A59" s="184"/>
      <c r="B59" s="38"/>
      <c r="C59" s="189" t="s">
        <v>69</v>
      </c>
      <c r="D59" s="189" t="s">
        <v>70</v>
      </c>
      <c r="E59" s="190">
        <v>3</v>
      </c>
      <c r="F59" s="191" t="s">
        <v>36</v>
      </c>
      <c r="G59" s="191"/>
      <c r="H59" s="184" t="s">
        <v>1022</v>
      </c>
      <c r="I59" s="184">
        <v>95883728</v>
      </c>
      <c r="J59" s="188"/>
      <c r="M59" s="288">
        <f>VLOOKUP(C59,'SOH 24April19'!A:E,5,)</f>
        <v>152</v>
      </c>
    </row>
    <row r="60" spans="1:13">
      <c r="A60" s="184"/>
      <c r="B60" s="38"/>
      <c r="C60" s="36" t="s">
        <v>39</v>
      </c>
      <c r="D60" s="36" t="s">
        <v>40</v>
      </c>
      <c r="E60" s="188">
        <v>3</v>
      </c>
      <c r="F60" s="187" t="s">
        <v>29</v>
      </c>
      <c r="G60" s="184"/>
      <c r="H60" s="184" t="s">
        <v>1022</v>
      </c>
      <c r="I60" s="184">
        <v>95883728</v>
      </c>
      <c r="J60" s="184"/>
      <c r="M60" s="288">
        <f>VLOOKUP(C60,'SOH 24April19'!A:E,5,)</f>
        <v>355</v>
      </c>
    </row>
    <row r="61" spans="1:13">
      <c r="A61" s="184"/>
      <c r="B61" s="38"/>
      <c r="C61" s="187" t="s">
        <v>37</v>
      </c>
      <c r="D61" s="187" t="s">
        <v>38</v>
      </c>
      <c r="E61" s="188">
        <v>12</v>
      </c>
      <c r="F61" s="187" t="s">
        <v>29</v>
      </c>
      <c r="G61" s="184"/>
      <c r="H61" s="184" t="s">
        <v>1022</v>
      </c>
      <c r="I61" s="184">
        <v>95883728</v>
      </c>
      <c r="J61" s="184"/>
      <c r="M61" s="288">
        <f>VLOOKUP(C61,'SOH 24April19'!A:E,5,)</f>
        <v>442</v>
      </c>
    </row>
    <row r="62" spans="1:13">
      <c r="A62" s="184"/>
      <c r="B62" s="38"/>
      <c r="C62" s="187"/>
      <c r="D62" s="187"/>
      <c r="E62" s="188"/>
      <c r="F62" s="187"/>
      <c r="G62" s="184"/>
      <c r="H62" s="184"/>
      <c r="I62" s="184"/>
      <c r="J62" s="184"/>
    </row>
    <row r="63" spans="1:13">
      <c r="A63" s="184"/>
      <c r="B63" s="38"/>
      <c r="C63" s="36" t="s">
        <v>44</v>
      </c>
      <c r="D63" s="36" t="s">
        <v>45</v>
      </c>
      <c r="E63" s="38">
        <f>100*6</f>
        <v>600</v>
      </c>
      <c r="F63" s="187" t="s">
        <v>51</v>
      </c>
      <c r="G63" s="184"/>
      <c r="H63" s="184" t="s">
        <v>1022</v>
      </c>
      <c r="I63" s="184">
        <v>95883728</v>
      </c>
      <c r="J63" s="188" t="s">
        <v>1026</v>
      </c>
      <c r="M63" s="288">
        <f>VLOOKUP(C63,'SOH 24April19'!A:E,5,)</f>
        <v>14157</v>
      </c>
    </row>
    <row r="64" spans="1:13">
      <c r="A64" s="184"/>
      <c r="B64" s="38"/>
      <c r="C64" s="189" t="s">
        <v>47</v>
      </c>
      <c r="D64" s="189" t="s">
        <v>48</v>
      </c>
      <c r="E64" s="188">
        <v>2</v>
      </c>
      <c r="F64" s="187" t="s">
        <v>43</v>
      </c>
      <c r="G64" s="184"/>
      <c r="H64" s="184" t="s">
        <v>1022</v>
      </c>
      <c r="I64" s="184">
        <v>95883728</v>
      </c>
      <c r="J64" s="184"/>
      <c r="M64" s="288">
        <f>VLOOKUP(C64,'SOH 24April19'!A:E,5,)</f>
        <v>437</v>
      </c>
    </row>
    <row r="65" spans="1:11">
      <c r="A65" s="9"/>
      <c r="B65" s="11"/>
      <c r="C65" s="10"/>
      <c r="D65" s="10"/>
      <c r="E65" s="11"/>
      <c r="F65" s="10"/>
      <c r="G65" s="11"/>
      <c r="H65" s="11"/>
      <c r="I65" s="11"/>
      <c r="J65" s="13"/>
    </row>
    <row r="67" spans="1:11">
      <c r="A67" s="3" t="s">
        <v>4</v>
      </c>
      <c r="B67" s="360" t="s">
        <v>1025</v>
      </c>
      <c r="C67" s="361"/>
      <c r="D67" s="361"/>
      <c r="E67" s="361"/>
      <c r="F67" s="361"/>
      <c r="G67" s="361"/>
      <c r="H67" s="361"/>
      <c r="I67" s="362"/>
      <c r="J67" s="27"/>
      <c r="K67" s="288"/>
    </row>
    <row r="68" spans="1:11">
      <c r="B68" s="363"/>
      <c r="C68" s="364"/>
      <c r="D68" s="364"/>
      <c r="E68" s="364"/>
      <c r="F68" s="364"/>
      <c r="G68" s="364"/>
      <c r="H68" s="364"/>
      <c r="I68" s="365"/>
      <c r="J68" s="27"/>
      <c r="K68" s="288"/>
    </row>
    <row r="69" spans="1:11">
      <c r="B69" s="363"/>
      <c r="C69" s="364"/>
      <c r="D69" s="364"/>
      <c r="E69" s="364"/>
      <c r="F69" s="364"/>
      <c r="G69" s="364"/>
      <c r="H69" s="364"/>
      <c r="I69" s="365"/>
      <c r="J69" s="27"/>
      <c r="K69" s="288"/>
    </row>
    <row r="70" spans="1:11">
      <c r="B70" s="363"/>
      <c r="C70" s="364"/>
      <c r="D70" s="364"/>
      <c r="E70" s="364"/>
      <c r="F70" s="364"/>
      <c r="G70" s="364"/>
      <c r="H70" s="364"/>
      <c r="I70" s="365"/>
      <c r="J70" s="27"/>
      <c r="K70" s="288"/>
    </row>
    <row r="71" spans="1:11">
      <c r="B71" s="366"/>
      <c r="C71" s="367"/>
      <c r="D71" s="367"/>
      <c r="E71" s="367"/>
      <c r="F71" s="367"/>
      <c r="G71" s="367"/>
      <c r="H71" s="367"/>
      <c r="I71" s="368"/>
      <c r="J71" s="27"/>
      <c r="K71" s="288"/>
    </row>
    <row r="72" spans="1:11">
      <c r="B72" s="12"/>
      <c r="C72" s="12"/>
      <c r="D72" s="12"/>
      <c r="E72" s="179"/>
      <c r="F72" s="12"/>
      <c r="G72" s="12"/>
      <c r="H72" s="12"/>
      <c r="I72" s="12"/>
      <c r="J72" s="12"/>
      <c r="K72" s="288"/>
    </row>
    <row r="73" spans="1:11">
      <c r="A73" s="32"/>
      <c r="B73" s="21"/>
      <c r="C73" s="21"/>
      <c r="D73" s="21"/>
      <c r="E73" s="1"/>
      <c r="F73" s="12"/>
      <c r="G73" s="12"/>
      <c r="H73" s="12"/>
      <c r="I73" s="12"/>
      <c r="J73" s="12"/>
      <c r="K73" s="288"/>
    </row>
    <row r="74" spans="1:11">
      <c r="A74" s="33"/>
      <c r="B74" s="22"/>
      <c r="C74" s="24"/>
      <c r="D74" s="23"/>
      <c r="G74" s="2"/>
      <c r="H74" s="2"/>
      <c r="I74" s="2"/>
      <c r="J74" s="2"/>
      <c r="K74" s="288"/>
    </row>
    <row r="75" spans="1:11">
      <c r="A75" s="33"/>
      <c r="B75" s="22"/>
      <c r="C75" s="24"/>
      <c r="D75" s="23"/>
      <c r="J75" s="2"/>
      <c r="K75" s="288"/>
    </row>
    <row r="76" spans="1:11">
      <c r="A76" s="33"/>
      <c r="B76" s="22"/>
      <c r="C76" s="24"/>
      <c r="D76" s="23"/>
      <c r="E76" s="49" t="s">
        <v>49</v>
      </c>
      <c r="G76" s="369" t="s">
        <v>754</v>
      </c>
      <c r="H76" s="369"/>
      <c r="I76" s="369"/>
      <c r="J76" s="27"/>
      <c r="K76" s="288"/>
    </row>
    <row r="77" spans="1:11">
      <c r="A77" s="33"/>
      <c r="B77" s="22"/>
      <c r="C77" s="24"/>
      <c r="D77" s="23"/>
      <c r="E77" s="49"/>
      <c r="G77" s="179"/>
      <c r="H77" s="179"/>
      <c r="I77" s="179"/>
      <c r="J77" s="179"/>
      <c r="K77" s="288"/>
    </row>
    <row r="78" spans="1:11">
      <c r="A78" s="33"/>
      <c r="B78" s="22"/>
      <c r="C78" s="24"/>
      <c r="D78" s="23"/>
      <c r="E78" s="35" t="s">
        <v>50</v>
      </c>
      <c r="G78" s="370">
        <v>43579</v>
      </c>
      <c r="H78" s="370"/>
      <c r="I78" s="370"/>
      <c r="J78" s="34"/>
      <c r="K78" s="293"/>
    </row>
    <row r="79" spans="1:11">
      <c r="A79" s="33"/>
      <c r="B79" s="22"/>
      <c r="C79" s="24"/>
      <c r="D79" s="23"/>
      <c r="J79" s="3"/>
      <c r="K79" s="288"/>
    </row>
    <row r="80" spans="1:11">
      <c r="A80" s="33"/>
      <c r="B80" s="26"/>
      <c r="C80" s="24"/>
      <c r="D80" s="23"/>
      <c r="J80" s="3"/>
      <c r="K80" s="288"/>
    </row>
    <row r="81" spans="1:11">
      <c r="A81" s="33"/>
      <c r="B81" s="26"/>
      <c r="C81" s="24"/>
      <c r="D81" s="23"/>
      <c r="J81" s="3"/>
      <c r="K81" s="288"/>
    </row>
    <row r="202" spans="1:11">
      <c r="J202" s="2"/>
      <c r="K202" s="288"/>
    </row>
    <row r="208" spans="1:11">
      <c r="A208" s="25"/>
    </row>
    <row r="214" spans="1:3">
      <c r="A214" s="3" t="s">
        <v>59</v>
      </c>
      <c r="C214" s="2" t="s">
        <v>84</v>
      </c>
    </row>
    <row r="215" spans="1:3">
      <c r="A215" s="39" t="s">
        <v>58</v>
      </c>
      <c r="B215" s="180"/>
      <c r="C215" s="2" t="s">
        <v>141</v>
      </c>
    </row>
    <row r="216" spans="1:3" ht="12.75" customHeight="1">
      <c r="A216" s="31" t="s">
        <v>57</v>
      </c>
      <c r="B216" s="31"/>
      <c r="C216" s="2" t="s">
        <v>571</v>
      </c>
    </row>
    <row r="217" spans="1:3">
      <c r="C217" s="2" t="s">
        <v>572</v>
      </c>
    </row>
    <row r="218" spans="1:3">
      <c r="A218" s="3" t="s">
        <v>13</v>
      </c>
      <c r="C218" s="2" t="s">
        <v>142</v>
      </c>
    </row>
    <row r="219" spans="1:3">
      <c r="A219" s="3" t="s">
        <v>18</v>
      </c>
      <c r="C219" s="2" t="s">
        <v>143</v>
      </c>
    </row>
    <row r="220" spans="1:3">
      <c r="A220" s="3" t="s">
        <v>19</v>
      </c>
      <c r="C220" s="2" t="s">
        <v>144</v>
      </c>
    </row>
    <row r="221" spans="1:3">
      <c r="A221" s="3" t="s">
        <v>20</v>
      </c>
      <c r="C221" s="2" t="s">
        <v>145</v>
      </c>
    </row>
    <row r="222" spans="1:3">
      <c r="A222" s="3" t="s">
        <v>25</v>
      </c>
      <c r="C222" s="2" t="s">
        <v>193</v>
      </c>
    </row>
    <row r="223" spans="1:3">
      <c r="A223" s="3" t="s">
        <v>27</v>
      </c>
      <c r="C223" s="2" t="s">
        <v>573</v>
      </c>
    </row>
    <row r="224" spans="1:3">
      <c r="A224" s="3" t="s">
        <v>207</v>
      </c>
      <c r="C224" s="2" t="s">
        <v>194</v>
      </c>
    </row>
    <row r="225" spans="1:2">
      <c r="A225" s="3" t="s">
        <v>13</v>
      </c>
    </row>
    <row r="226" spans="1:2">
      <c r="A226" s="3" t="s">
        <v>22</v>
      </c>
    </row>
    <row r="227" spans="1:2">
      <c r="A227" s="3" t="s">
        <v>21</v>
      </c>
    </row>
    <row r="228" spans="1:2">
      <c r="A228" s="3" t="s">
        <v>23</v>
      </c>
    </row>
    <row r="229" spans="1:2">
      <c r="A229" s="3" t="s">
        <v>24</v>
      </c>
    </row>
    <row r="230" spans="1:2">
      <c r="A230" s="3" t="s">
        <v>26</v>
      </c>
    </row>
    <row r="231" spans="1:2">
      <c r="B231" s="3"/>
    </row>
    <row r="232" spans="1:2">
      <c r="A232" s="3" t="s">
        <v>54</v>
      </c>
      <c r="B232" s="3"/>
    </row>
    <row r="233" spans="1:2">
      <c r="A233" s="3" t="s">
        <v>55</v>
      </c>
      <c r="B233" s="3"/>
    </row>
    <row r="234" spans="1:2">
      <c r="A234" s="3" t="s">
        <v>224</v>
      </c>
      <c r="B234" s="3"/>
    </row>
    <row r="235" spans="1:2">
      <c r="B235" s="3"/>
    </row>
    <row r="236" spans="1:2">
      <c r="A236" s="3" t="s">
        <v>13</v>
      </c>
    </row>
    <row r="237" spans="1:2">
      <c r="A237" s="3" t="s">
        <v>14</v>
      </c>
    </row>
    <row r="238" spans="1:2">
      <c r="A238" s="3" t="s">
        <v>15</v>
      </c>
    </row>
    <row r="239" spans="1:2">
      <c r="A239" s="3" t="s">
        <v>16</v>
      </c>
    </row>
    <row r="240" spans="1:2">
      <c r="A240" s="3" t="s">
        <v>17</v>
      </c>
    </row>
    <row r="241" spans="1:3">
      <c r="A241" s="3" t="s">
        <v>854</v>
      </c>
    </row>
    <row r="242" spans="1:3">
      <c r="A242" s="2" t="s">
        <v>13</v>
      </c>
      <c r="B242" s="29" t="s">
        <v>13</v>
      </c>
    </row>
    <row r="243" spans="1:3">
      <c r="A243" s="28" t="s">
        <v>52</v>
      </c>
      <c r="B243" s="28" t="s">
        <v>167</v>
      </c>
    </row>
    <row r="244" spans="1:3">
      <c r="A244" s="29" t="s">
        <v>53</v>
      </c>
      <c r="B244" s="30" t="s">
        <v>169</v>
      </c>
    </row>
    <row r="245" spans="1:3">
      <c r="A245" s="74" t="s">
        <v>205</v>
      </c>
      <c r="B245" s="30" t="s">
        <v>170</v>
      </c>
    </row>
    <row r="246" spans="1:3">
      <c r="A246" s="28" t="s">
        <v>151</v>
      </c>
      <c r="B246" s="29" t="s">
        <v>168</v>
      </c>
    </row>
    <row r="247" spans="1:3">
      <c r="A247" s="28" t="s">
        <v>192</v>
      </c>
      <c r="B247" s="30" t="s">
        <v>171</v>
      </c>
    </row>
    <row r="248" spans="1:3">
      <c r="A248" s="74" t="s">
        <v>852</v>
      </c>
      <c r="B248" s="30" t="s">
        <v>172</v>
      </c>
    </row>
    <row r="249" spans="1:3">
      <c r="A249" s="28"/>
      <c r="B249" s="30" t="s">
        <v>173</v>
      </c>
    </row>
    <row r="250" spans="1:3">
      <c r="A250" s="28"/>
      <c r="B250" s="30" t="s">
        <v>174</v>
      </c>
    </row>
    <row r="251" spans="1:3">
      <c r="B251" s="2" t="s">
        <v>175</v>
      </c>
      <c r="C251" s="29"/>
    </row>
    <row r="252" spans="1:3">
      <c r="B252" s="2" t="s">
        <v>176</v>
      </c>
      <c r="C252" s="28"/>
    </row>
    <row r="253" spans="1:3">
      <c r="B253" s="2" t="s">
        <v>182</v>
      </c>
    </row>
    <row r="254" spans="1:3">
      <c r="B254" s="2" t="s">
        <v>177</v>
      </c>
    </row>
    <row r="255" spans="1:3">
      <c r="B255" s="2" t="s">
        <v>181</v>
      </c>
    </row>
    <row r="256" spans="1:3">
      <c r="B256" s="2" t="s">
        <v>178</v>
      </c>
    </row>
    <row r="257" spans="2:2">
      <c r="B257" s="2" t="s">
        <v>179</v>
      </c>
    </row>
    <row r="258" spans="2:2">
      <c r="B258" s="2" t="s">
        <v>180</v>
      </c>
    </row>
    <row r="259" spans="2:2">
      <c r="B259" s="2" t="s">
        <v>206</v>
      </c>
    </row>
    <row r="260" spans="2:2">
      <c r="B260" s="2" t="s">
        <v>211</v>
      </c>
    </row>
    <row r="261" spans="2:2">
      <c r="B261" s="2" t="s">
        <v>231</v>
      </c>
    </row>
    <row r="262" spans="2:2">
      <c r="B262" s="84" t="s">
        <v>229</v>
      </c>
    </row>
    <row r="263" spans="2:2">
      <c r="B263" s="84" t="s">
        <v>232</v>
      </c>
    </row>
    <row r="264" spans="2:2">
      <c r="B264" s="84" t="s">
        <v>233</v>
      </c>
    </row>
    <row r="265" spans="2:2">
      <c r="B265" s="84" t="s">
        <v>230</v>
      </c>
    </row>
    <row r="266" spans="2:2">
      <c r="B266" s="2" t="s">
        <v>56</v>
      </c>
    </row>
    <row r="267" spans="2:2">
      <c r="B267" s="2" t="s">
        <v>151</v>
      </c>
    </row>
    <row r="268" spans="2:2">
      <c r="B268" s="74" t="s">
        <v>192</v>
      </c>
    </row>
    <row r="269" spans="2:2">
      <c r="B269" s="2" t="s">
        <v>196</v>
      </c>
    </row>
    <row r="270" spans="2:2">
      <c r="B270" s="2" t="s">
        <v>234</v>
      </c>
    </row>
    <row r="271" spans="2:2">
      <c r="B271" s="2" t="s">
        <v>800</v>
      </c>
    </row>
    <row r="272" spans="2:2">
      <c r="B272" s="84" t="s">
        <v>851</v>
      </c>
    </row>
    <row r="273" spans="2:2">
      <c r="B273" s="84" t="s">
        <v>799</v>
      </c>
    </row>
    <row r="275" spans="2:2">
      <c r="B275" s="84"/>
    </row>
  </sheetData>
  <autoFilter ref="A29:J34"/>
  <dataConsolidate/>
  <mergeCells count="22">
    <mergeCell ref="B67:I71"/>
    <mergeCell ref="G76:I76"/>
    <mergeCell ref="G78:I78"/>
    <mergeCell ref="A6:A14"/>
    <mergeCell ref="A16:A22"/>
    <mergeCell ref="D23:F24"/>
    <mergeCell ref="D25:F25"/>
    <mergeCell ref="D26:F26"/>
    <mergeCell ref="D27:F27"/>
    <mergeCell ref="D1:F1"/>
    <mergeCell ref="A23:A27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14" type="noConversion"/>
  <dataValidations count="8">
    <dataValidation type="list" allowBlank="1" showInputMessage="1" showErrorMessage="1" sqref="D6:F6">
      <formula1>$A$218:$A$224</formula1>
    </dataValidation>
    <dataValidation type="list" allowBlank="1" showInputMessage="1" showErrorMessage="1" sqref="D9:F9">
      <formula1>$B$243:$B$292</formula1>
    </dataValidation>
    <dataValidation type="list" allowBlank="1" showInputMessage="1" showErrorMessage="1" sqref="D8:F8">
      <formula1>$A$243:$A$248</formula1>
    </dataValidation>
    <dataValidation type="list" allowBlank="1" showInputMessage="1" showErrorMessage="1" sqref="D25:F25">
      <formula1>$C$214:$C$226</formula1>
    </dataValidation>
    <dataValidation type="list" allowBlank="1" showInputMessage="1" showErrorMessage="1" sqref="D21:F21">
      <formula1>$A$214:$A$216</formula1>
    </dataValidation>
    <dataValidation type="list" allowBlank="1" showInputMessage="1" showErrorMessage="1" sqref="D16">
      <formula1>$A$232:$A$234</formula1>
    </dataValidation>
    <dataValidation type="list" allowBlank="1" showInputMessage="1" showErrorMessage="1" sqref="D10">
      <formula1>$A$237:$A$241</formula1>
    </dataValidation>
    <dataValidation type="list" allowBlank="1" showInputMessage="1" showErrorMessage="1" sqref="D7">
      <formula1>$A$225:$A$230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&amp;L&amp;G&amp;C&amp;11Instruction&amp;B&amp;14_x000D_PO14 CB16 IEZZPRO SARAWAK 26-04-2019 Q01876  KG ENSENGEI&amp;R&amp;11&amp;P (&amp;N)</oddHeader>
    <oddFooter>&amp;L&amp;11Prepared: EZWANAF Afzarhushairi Wan Pani_x000D_Approved: MOAIMCBE [Afzarhushairi Wan Pani]_x000D_Ericsson Internal&amp;C&amp;11Date: 2019-04-24&amp;R&amp;11No: ECM-19:000573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8"/>
  <sheetViews>
    <sheetView zoomScale="85" zoomScaleNormal="85" workbookViewId="0"/>
  </sheetViews>
  <sheetFormatPr defaultRowHeight="12.75"/>
  <cols>
    <col min="1" max="1" width="20.85546875" bestFit="1" customWidth="1"/>
    <col min="7" max="7" width="9" bestFit="1" customWidth="1"/>
    <col min="8" max="8" width="40.85546875" bestFit="1" customWidth="1"/>
    <col min="9" max="9" width="13.85546875" bestFit="1" customWidth="1"/>
    <col min="10" max="15" width="9.140625" customWidth="1"/>
    <col min="16" max="16" width="9.140625" style="174" customWidth="1"/>
    <col min="17" max="24" width="9.140625" customWidth="1"/>
    <col min="25" max="25" width="22.140625" bestFit="1" customWidth="1"/>
    <col min="26" max="26" width="25.85546875" bestFit="1" customWidth="1"/>
  </cols>
  <sheetData>
    <row r="1" spans="1:26" ht="22.5">
      <c r="B1" s="294" t="s">
        <v>856</v>
      </c>
      <c r="C1" s="294" t="s">
        <v>857</v>
      </c>
      <c r="D1" s="294" t="s">
        <v>858</v>
      </c>
      <c r="E1" s="294" t="s">
        <v>859</v>
      </c>
      <c r="F1" s="294" t="s">
        <v>860</v>
      </c>
      <c r="G1" s="294" t="s">
        <v>861</v>
      </c>
      <c r="H1" s="294" t="s">
        <v>862</v>
      </c>
      <c r="I1" s="294" t="s">
        <v>863</v>
      </c>
      <c r="J1" s="294" t="s">
        <v>864</v>
      </c>
      <c r="K1" s="294" t="s">
        <v>865</v>
      </c>
      <c r="L1" s="294" t="s">
        <v>866</v>
      </c>
      <c r="M1" s="294" t="s">
        <v>867</v>
      </c>
      <c r="N1" s="294" t="s">
        <v>868</v>
      </c>
      <c r="O1" s="294" t="s">
        <v>869</v>
      </c>
      <c r="P1" s="294" t="s">
        <v>870</v>
      </c>
      <c r="Q1" s="294" t="s">
        <v>871</v>
      </c>
      <c r="R1" s="295" t="s">
        <v>872</v>
      </c>
      <c r="S1" s="294" t="s">
        <v>873</v>
      </c>
      <c r="T1" s="294" t="s">
        <v>874</v>
      </c>
      <c r="U1" s="294" t="s">
        <v>875</v>
      </c>
      <c r="V1" s="294" t="s">
        <v>876</v>
      </c>
      <c r="W1" s="294" t="s">
        <v>877</v>
      </c>
      <c r="X1" s="294" t="s">
        <v>878</v>
      </c>
      <c r="Y1" s="300" t="s">
        <v>967</v>
      </c>
    </row>
    <row r="2" spans="1:26" s="331" customFormat="1">
      <c r="A2" s="331" t="s">
        <v>974</v>
      </c>
      <c r="B2" s="332" t="s">
        <v>966</v>
      </c>
      <c r="C2" s="332" t="s">
        <v>879</v>
      </c>
      <c r="D2" s="332" t="s">
        <v>880</v>
      </c>
      <c r="E2" s="298" t="s">
        <v>916</v>
      </c>
      <c r="F2" s="298" t="s">
        <v>882</v>
      </c>
      <c r="G2" s="298" t="s">
        <v>917</v>
      </c>
      <c r="H2" s="298" t="s">
        <v>918</v>
      </c>
      <c r="I2" s="298" t="s">
        <v>919</v>
      </c>
      <c r="J2" s="332" t="s">
        <v>16</v>
      </c>
      <c r="K2" s="298">
        <v>5.3338999999999999</v>
      </c>
      <c r="L2" s="298">
        <v>116.15158</v>
      </c>
      <c r="M2" s="298"/>
      <c r="N2" s="298" t="s">
        <v>886</v>
      </c>
      <c r="O2" s="298" t="s">
        <v>920</v>
      </c>
      <c r="P2" s="298"/>
      <c r="Q2" s="298" t="s">
        <v>921</v>
      </c>
      <c r="R2" s="298" t="s">
        <v>890</v>
      </c>
      <c r="S2" s="298" t="s">
        <v>922</v>
      </c>
      <c r="T2" s="298" t="s">
        <v>892</v>
      </c>
      <c r="U2" s="298" t="s">
        <v>923</v>
      </c>
      <c r="V2" s="298" t="s">
        <v>924</v>
      </c>
      <c r="W2" s="333">
        <v>2</v>
      </c>
      <c r="X2" s="298" t="s">
        <v>925</v>
      </c>
      <c r="Y2" s="331" t="s">
        <v>970</v>
      </c>
    </row>
    <row r="3" spans="1:26" s="331" customFormat="1">
      <c r="A3" s="331" t="s">
        <v>975</v>
      </c>
      <c r="B3" s="332" t="s">
        <v>966</v>
      </c>
      <c r="C3" s="332" t="s">
        <v>879</v>
      </c>
      <c r="D3" s="332" t="s">
        <v>880</v>
      </c>
      <c r="E3" s="298" t="s">
        <v>881</v>
      </c>
      <c r="F3" s="298" t="s">
        <v>882</v>
      </c>
      <c r="G3" s="298" t="s">
        <v>883</v>
      </c>
      <c r="H3" s="298" t="s">
        <v>884</v>
      </c>
      <c r="I3" s="298" t="s">
        <v>885</v>
      </c>
      <c r="J3" s="332" t="s">
        <v>16</v>
      </c>
      <c r="K3" s="298">
        <v>6.3737700000000004</v>
      </c>
      <c r="L3" s="298">
        <v>116.45950999999999</v>
      </c>
      <c r="M3" s="298"/>
      <c r="N3" s="298" t="s">
        <v>886</v>
      </c>
      <c r="O3" s="298" t="s">
        <v>887</v>
      </c>
      <c r="P3" s="298" t="s">
        <v>888</v>
      </c>
      <c r="Q3" s="298" t="s">
        <v>889</v>
      </c>
      <c r="R3" s="298" t="s">
        <v>890</v>
      </c>
      <c r="S3" s="298" t="s">
        <v>891</v>
      </c>
      <c r="T3" s="298" t="s">
        <v>892</v>
      </c>
      <c r="U3" s="298" t="s">
        <v>893</v>
      </c>
      <c r="V3" s="298" t="s">
        <v>893</v>
      </c>
      <c r="W3" s="333">
        <v>1</v>
      </c>
      <c r="X3" s="298" t="s">
        <v>894</v>
      </c>
      <c r="Y3" s="331" t="s">
        <v>970</v>
      </c>
    </row>
    <row r="4" spans="1:26" s="326" customFormat="1">
      <c r="A4" s="326" t="s">
        <v>976</v>
      </c>
      <c r="B4" s="327" t="s">
        <v>966</v>
      </c>
      <c r="C4" s="327" t="s">
        <v>879</v>
      </c>
      <c r="D4" s="327" t="s">
        <v>880</v>
      </c>
      <c r="E4" s="328" t="s">
        <v>903</v>
      </c>
      <c r="F4" s="328" t="s">
        <v>882</v>
      </c>
      <c r="G4" s="328" t="s">
        <v>904</v>
      </c>
      <c r="H4" s="328" t="s">
        <v>905</v>
      </c>
      <c r="I4" s="328" t="s">
        <v>906</v>
      </c>
      <c r="J4" s="327" t="s">
        <v>16</v>
      </c>
      <c r="K4" s="328">
        <v>6.0568999999999997</v>
      </c>
      <c r="L4" s="328">
        <v>116.1574</v>
      </c>
      <c r="M4" s="328"/>
      <c r="N4" s="328" t="s">
        <v>886</v>
      </c>
      <c r="O4" s="328" t="s">
        <v>887</v>
      </c>
      <c r="P4" s="328" t="s">
        <v>888</v>
      </c>
      <c r="Q4" s="328" t="s">
        <v>907</v>
      </c>
      <c r="R4" s="328" t="s">
        <v>890</v>
      </c>
      <c r="S4" s="328" t="s">
        <v>908</v>
      </c>
      <c r="T4" s="328" t="s">
        <v>892</v>
      </c>
      <c r="U4" s="328" t="s">
        <v>909</v>
      </c>
      <c r="V4" s="328" t="s">
        <v>909</v>
      </c>
      <c r="W4" s="329">
        <v>3</v>
      </c>
      <c r="X4" s="328" t="s">
        <v>910</v>
      </c>
      <c r="Y4" s="326" t="s">
        <v>970</v>
      </c>
      <c r="Z4" s="330" t="s">
        <v>972</v>
      </c>
    </row>
    <row r="5" spans="1:26" s="331" customFormat="1">
      <c r="A5" s="331" t="s">
        <v>977</v>
      </c>
      <c r="B5" s="332" t="s">
        <v>966</v>
      </c>
      <c r="C5" s="332" t="s">
        <v>879</v>
      </c>
      <c r="D5" s="332" t="s">
        <v>880</v>
      </c>
      <c r="E5" s="298" t="s">
        <v>911</v>
      </c>
      <c r="F5" s="298" t="s">
        <v>882</v>
      </c>
      <c r="G5" s="298" t="s">
        <v>912</v>
      </c>
      <c r="H5" s="298" t="s">
        <v>913</v>
      </c>
      <c r="I5" s="298" t="s">
        <v>906</v>
      </c>
      <c r="J5" s="332" t="s">
        <v>16</v>
      </c>
      <c r="K5" s="298">
        <v>5.99369</v>
      </c>
      <c r="L5" s="298">
        <v>116.12886</v>
      </c>
      <c r="M5" s="298"/>
      <c r="N5" s="298" t="s">
        <v>886</v>
      </c>
      <c r="O5" s="298" t="s">
        <v>887</v>
      </c>
      <c r="P5" s="298" t="s">
        <v>888</v>
      </c>
      <c r="Q5" s="298" t="s">
        <v>914</v>
      </c>
      <c r="R5" s="298" t="s">
        <v>890</v>
      </c>
      <c r="S5" s="298" t="s">
        <v>915</v>
      </c>
      <c r="T5" s="298" t="s">
        <v>892</v>
      </c>
      <c r="U5" s="298" t="s">
        <v>901</v>
      </c>
      <c r="V5" s="298" t="s">
        <v>901</v>
      </c>
      <c r="W5" s="333">
        <v>3</v>
      </c>
      <c r="X5" s="298" t="s">
        <v>910</v>
      </c>
      <c r="Y5" s="331" t="s">
        <v>970</v>
      </c>
    </row>
    <row r="6" spans="1:26" s="331" customFormat="1">
      <c r="A6" s="331" t="s">
        <v>978</v>
      </c>
      <c r="B6" s="332" t="s">
        <v>966</v>
      </c>
      <c r="C6" s="332" t="s">
        <v>879</v>
      </c>
      <c r="D6" s="332" t="s">
        <v>880</v>
      </c>
      <c r="E6" s="298" t="s">
        <v>962</v>
      </c>
      <c r="F6" s="298" t="s">
        <v>882</v>
      </c>
      <c r="G6" s="298" t="s">
        <v>963</v>
      </c>
      <c r="H6" s="298" t="s">
        <v>964</v>
      </c>
      <c r="I6" s="298" t="s">
        <v>906</v>
      </c>
      <c r="J6" s="332" t="s">
        <v>16</v>
      </c>
      <c r="K6" s="298">
        <v>5.9402400000000002</v>
      </c>
      <c r="L6" s="298">
        <v>116.06451</v>
      </c>
      <c r="M6" s="298"/>
      <c r="N6" s="298" t="s">
        <v>886</v>
      </c>
      <c r="O6" s="298" t="s">
        <v>887</v>
      </c>
      <c r="P6" s="298" t="s">
        <v>888</v>
      </c>
      <c r="Q6" s="298" t="s">
        <v>889</v>
      </c>
      <c r="R6" s="298" t="s">
        <v>890</v>
      </c>
      <c r="S6" s="298" t="s">
        <v>965</v>
      </c>
      <c r="T6" s="298" t="s">
        <v>892</v>
      </c>
      <c r="U6" s="298" t="s">
        <v>893</v>
      </c>
      <c r="V6" s="298" t="s">
        <v>893</v>
      </c>
      <c r="W6" s="333">
        <v>1</v>
      </c>
      <c r="X6" s="298" t="s">
        <v>943</v>
      </c>
      <c r="Y6" s="331" t="s">
        <v>970</v>
      </c>
    </row>
    <row r="7" spans="1:26" s="331" customFormat="1">
      <c r="A7" s="331" t="s">
        <v>979</v>
      </c>
      <c r="B7" s="332" t="s">
        <v>966</v>
      </c>
      <c r="C7" s="332" t="s">
        <v>879</v>
      </c>
      <c r="D7" s="332" t="s">
        <v>880</v>
      </c>
      <c r="E7" s="298" t="s">
        <v>938</v>
      </c>
      <c r="F7" s="298" t="s">
        <v>882</v>
      </c>
      <c r="G7" s="298" t="s">
        <v>939</v>
      </c>
      <c r="H7" s="298" t="s">
        <v>940</v>
      </c>
      <c r="I7" s="298" t="s">
        <v>941</v>
      </c>
      <c r="J7" s="332" t="s">
        <v>16</v>
      </c>
      <c r="K7" s="298">
        <v>5.7346000000000004</v>
      </c>
      <c r="L7" s="298">
        <v>115.93867</v>
      </c>
      <c r="M7" s="298"/>
      <c r="N7" s="298" t="s">
        <v>886</v>
      </c>
      <c r="O7" s="298" t="s">
        <v>887</v>
      </c>
      <c r="P7" s="298" t="s">
        <v>888</v>
      </c>
      <c r="Q7" s="298" t="s">
        <v>935</v>
      </c>
      <c r="R7" s="298" t="s">
        <v>890</v>
      </c>
      <c r="S7" s="298" t="s">
        <v>942</v>
      </c>
      <c r="T7" s="298" t="s">
        <v>892</v>
      </c>
      <c r="U7" s="298" t="s">
        <v>901</v>
      </c>
      <c r="V7" s="298" t="s">
        <v>901</v>
      </c>
      <c r="W7" s="333">
        <v>1</v>
      </c>
      <c r="X7" s="298" t="s">
        <v>943</v>
      </c>
      <c r="Y7" s="331" t="s">
        <v>970</v>
      </c>
    </row>
    <row r="8" spans="1:26" s="331" customFormat="1">
      <c r="A8" s="331" t="s">
        <v>980</v>
      </c>
      <c r="B8" s="332" t="s">
        <v>966</v>
      </c>
      <c r="C8" s="332" t="s">
        <v>879</v>
      </c>
      <c r="D8" s="332" t="s">
        <v>880</v>
      </c>
      <c r="E8" s="298" t="s">
        <v>926</v>
      </c>
      <c r="F8" s="298" t="s">
        <v>882</v>
      </c>
      <c r="G8" s="298" t="s">
        <v>927</v>
      </c>
      <c r="H8" s="298" t="s">
        <v>928</v>
      </c>
      <c r="I8" s="298" t="s">
        <v>929</v>
      </c>
      <c r="J8" s="332" t="s">
        <v>16</v>
      </c>
      <c r="K8" s="298">
        <v>5.9108000000000001</v>
      </c>
      <c r="L8" s="298">
        <v>116.1178</v>
      </c>
      <c r="M8" s="298"/>
      <c r="N8" s="298" t="s">
        <v>886</v>
      </c>
      <c r="O8" s="298" t="s">
        <v>887</v>
      </c>
      <c r="P8" s="298" t="s">
        <v>888</v>
      </c>
      <c r="Q8" s="298" t="s">
        <v>930</v>
      </c>
      <c r="R8" s="298" t="s">
        <v>890</v>
      </c>
      <c r="S8" s="298" t="s">
        <v>931</v>
      </c>
      <c r="T8" s="298" t="s">
        <v>892</v>
      </c>
      <c r="U8" s="298" t="s">
        <v>893</v>
      </c>
      <c r="V8" s="298" t="s">
        <v>893</v>
      </c>
      <c r="W8" s="333">
        <v>3</v>
      </c>
      <c r="X8" s="298" t="s">
        <v>910</v>
      </c>
      <c r="Y8" s="331" t="s">
        <v>970</v>
      </c>
    </row>
    <row r="9" spans="1:26" s="326" customFormat="1">
      <c r="A9" s="326" t="s">
        <v>981</v>
      </c>
      <c r="B9" s="327" t="s">
        <v>966</v>
      </c>
      <c r="C9" s="327" t="s">
        <v>879</v>
      </c>
      <c r="D9" s="327" t="s">
        <v>880</v>
      </c>
      <c r="E9" s="328" t="s">
        <v>932</v>
      </c>
      <c r="F9" s="328" t="s">
        <v>882</v>
      </c>
      <c r="G9" s="328" t="s">
        <v>933</v>
      </c>
      <c r="H9" s="328" t="s">
        <v>934</v>
      </c>
      <c r="I9" s="328" t="s">
        <v>929</v>
      </c>
      <c r="J9" s="327" t="s">
        <v>16</v>
      </c>
      <c r="K9" s="328">
        <v>5.9324500000000002</v>
      </c>
      <c r="L9" s="328">
        <v>116.10639</v>
      </c>
      <c r="M9" s="328"/>
      <c r="N9" s="328" t="s">
        <v>886</v>
      </c>
      <c r="O9" s="328" t="s">
        <v>920</v>
      </c>
      <c r="P9" s="328" t="s">
        <v>888</v>
      </c>
      <c r="Q9" s="328" t="s">
        <v>935</v>
      </c>
      <c r="R9" s="328" t="s">
        <v>890</v>
      </c>
      <c r="S9" s="328" t="s">
        <v>936</v>
      </c>
      <c r="T9" s="328" t="s">
        <v>892</v>
      </c>
      <c r="U9" s="328" t="s">
        <v>937</v>
      </c>
      <c r="V9" s="328" t="s">
        <v>937</v>
      </c>
      <c r="W9" s="329">
        <v>1</v>
      </c>
      <c r="X9" s="328" t="s">
        <v>894</v>
      </c>
      <c r="Y9" s="326" t="s">
        <v>970</v>
      </c>
      <c r="Z9" s="330" t="s">
        <v>973</v>
      </c>
    </row>
    <row r="10" spans="1:26" s="331" customFormat="1">
      <c r="A10" s="331" t="s">
        <v>982</v>
      </c>
      <c r="B10" s="332" t="s">
        <v>966</v>
      </c>
      <c r="C10" s="332" t="s">
        <v>879</v>
      </c>
      <c r="D10" s="332" t="s">
        <v>880</v>
      </c>
      <c r="E10" s="298" t="s">
        <v>951</v>
      </c>
      <c r="F10" s="298" t="s">
        <v>882</v>
      </c>
      <c r="G10" s="298" t="s">
        <v>952</v>
      </c>
      <c r="H10" s="298" t="s">
        <v>953</v>
      </c>
      <c r="I10" s="298" t="s">
        <v>898</v>
      </c>
      <c r="J10" s="332" t="s">
        <v>16</v>
      </c>
      <c r="K10" s="298">
        <v>5.8407999999999998</v>
      </c>
      <c r="L10" s="298">
        <v>116.0475</v>
      </c>
      <c r="M10" s="298"/>
      <c r="N10" s="298" t="s">
        <v>886</v>
      </c>
      <c r="O10" s="298" t="s">
        <v>920</v>
      </c>
      <c r="P10" s="298" t="s">
        <v>888</v>
      </c>
      <c r="Q10" s="298" t="s">
        <v>954</v>
      </c>
      <c r="R10" s="298" t="s">
        <v>890</v>
      </c>
      <c r="S10" s="298" t="s">
        <v>955</v>
      </c>
      <c r="T10" s="298" t="s">
        <v>892</v>
      </c>
      <c r="U10" s="298" t="s">
        <v>956</v>
      </c>
      <c r="V10" s="298" t="s">
        <v>956</v>
      </c>
      <c r="W10" s="333">
        <v>2</v>
      </c>
      <c r="X10" s="298" t="s">
        <v>902</v>
      </c>
      <c r="Y10" s="331" t="s">
        <v>970</v>
      </c>
    </row>
    <row r="11" spans="1:26" s="331" customFormat="1">
      <c r="A11" s="331" t="s">
        <v>983</v>
      </c>
      <c r="B11" s="332" t="s">
        <v>966</v>
      </c>
      <c r="C11" s="332" t="s">
        <v>879</v>
      </c>
      <c r="D11" s="332" t="s">
        <v>880</v>
      </c>
      <c r="E11" s="298" t="s">
        <v>957</v>
      </c>
      <c r="F11" s="298" t="s">
        <v>882</v>
      </c>
      <c r="G11" s="298" t="s">
        <v>958</v>
      </c>
      <c r="H11" s="298" t="s">
        <v>959</v>
      </c>
      <c r="I11" s="298" t="s">
        <v>898</v>
      </c>
      <c r="J11" s="332" t="s">
        <v>16</v>
      </c>
      <c r="K11" s="298">
        <v>5.8718000000000004</v>
      </c>
      <c r="L11" s="298">
        <v>116.06416</v>
      </c>
      <c r="M11" s="298"/>
      <c r="N11" s="298" t="s">
        <v>886</v>
      </c>
      <c r="O11" s="298" t="s">
        <v>887</v>
      </c>
      <c r="P11" s="298" t="s">
        <v>888</v>
      </c>
      <c r="Q11" s="298" t="s">
        <v>960</v>
      </c>
      <c r="R11" s="298" t="s">
        <v>890</v>
      </c>
      <c r="S11" s="298" t="s">
        <v>950</v>
      </c>
      <c r="T11" s="298" t="s">
        <v>892</v>
      </c>
      <c r="U11" s="298" t="s">
        <v>901</v>
      </c>
      <c r="V11" s="298" t="s">
        <v>901</v>
      </c>
      <c r="W11" s="333">
        <v>1</v>
      </c>
      <c r="X11" s="298" t="s">
        <v>961</v>
      </c>
      <c r="Y11" s="331" t="s">
        <v>970</v>
      </c>
    </row>
    <row r="12" spans="1:26">
      <c r="A12" t="s">
        <v>984</v>
      </c>
      <c r="B12" s="296" t="s">
        <v>966</v>
      </c>
      <c r="C12" s="296" t="s">
        <v>879</v>
      </c>
      <c r="D12" s="296" t="s">
        <v>880</v>
      </c>
      <c r="E12" s="297" t="s">
        <v>947</v>
      </c>
      <c r="F12" s="297" t="s">
        <v>882</v>
      </c>
      <c r="G12" s="297" t="s">
        <v>948</v>
      </c>
      <c r="H12" s="297" t="s">
        <v>949</v>
      </c>
      <c r="I12" s="297" t="s">
        <v>919</v>
      </c>
      <c r="J12" s="296" t="s">
        <v>16</v>
      </c>
      <c r="K12" s="297">
        <v>5.3699700000000004</v>
      </c>
      <c r="L12" s="297">
        <v>116.16788</v>
      </c>
      <c r="M12" s="297"/>
      <c r="N12" s="297" t="s">
        <v>886</v>
      </c>
      <c r="O12" s="297" t="s">
        <v>887</v>
      </c>
      <c r="P12" s="297"/>
      <c r="Q12" s="297" t="s">
        <v>899</v>
      </c>
      <c r="R12" s="297" t="s">
        <v>890</v>
      </c>
      <c r="S12" s="297" t="s">
        <v>950</v>
      </c>
      <c r="T12" s="297" t="s">
        <v>892</v>
      </c>
      <c r="U12" s="297" t="s">
        <v>901</v>
      </c>
      <c r="V12" s="297" t="s">
        <v>901</v>
      </c>
      <c r="W12" s="299">
        <v>2</v>
      </c>
      <c r="X12" s="297" t="s">
        <v>902</v>
      </c>
      <c r="Y12" t="s">
        <v>971</v>
      </c>
    </row>
    <row r="13" spans="1:26">
      <c r="A13" t="s">
        <v>985</v>
      </c>
      <c r="B13" s="296" t="s">
        <v>966</v>
      </c>
      <c r="C13" s="296" t="s">
        <v>879</v>
      </c>
      <c r="D13" s="296" t="s">
        <v>880</v>
      </c>
      <c r="E13" s="297" t="s">
        <v>944</v>
      </c>
      <c r="F13" s="297" t="s">
        <v>882</v>
      </c>
      <c r="G13" s="297" t="s">
        <v>945</v>
      </c>
      <c r="H13" s="297" t="s">
        <v>946</v>
      </c>
      <c r="I13" s="297" t="s">
        <v>919</v>
      </c>
      <c r="J13" s="296" t="s">
        <v>16</v>
      </c>
      <c r="K13" s="297">
        <v>5.3428199999999997</v>
      </c>
      <c r="L13" s="297">
        <v>116.15862</v>
      </c>
      <c r="M13" s="297"/>
      <c r="N13" s="297" t="s">
        <v>886</v>
      </c>
      <c r="O13" s="297" t="s">
        <v>887</v>
      </c>
      <c r="P13" s="297"/>
      <c r="Q13" s="297" t="s">
        <v>899</v>
      </c>
      <c r="R13" s="297" t="s">
        <v>890</v>
      </c>
      <c r="S13" s="297" t="s">
        <v>900</v>
      </c>
      <c r="T13" s="297" t="s">
        <v>892</v>
      </c>
      <c r="U13" s="297" t="s">
        <v>901</v>
      </c>
      <c r="V13" s="297" t="s">
        <v>901</v>
      </c>
      <c r="W13" s="299">
        <v>2</v>
      </c>
      <c r="X13" s="297" t="s">
        <v>902</v>
      </c>
      <c r="Y13" t="e">
        <v>#N/A</v>
      </c>
    </row>
    <row r="14" spans="1:26">
      <c r="A14" t="s">
        <v>986</v>
      </c>
      <c r="B14" s="296" t="s">
        <v>966</v>
      </c>
      <c r="C14" s="296" t="s">
        <v>879</v>
      </c>
      <c r="D14" s="296" t="s">
        <v>880</v>
      </c>
      <c r="E14" s="297" t="s">
        <v>895</v>
      </c>
      <c r="F14" s="297" t="s">
        <v>882</v>
      </c>
      <c r="G14" s="297" t="s">
        <v>896</v>
      </c>
      <c r="H14" s="297" t="s">
        <v>897</v>
      </c>
      <c r="I14" s="297" t="s">
        <v>898</v>
      </c>
      <c r="J14" s="296" t="s">
        <v>16</v>
      </c>
      <c r="K14" s="297">
        <v>5.9085999999999999</v>
      </c>
      <c r="L14" s="297">
        <v>116.04777</v>
      </c>
      <c r="M14" s="297"/>
      <c r="N14" s="297" t="s">
        <v>886</v>
      </c>
      <c r="O14" s="297" t="s">
        <v>887</v>
      </c>
      <c r="P14" s="297"/>
      <c r="Q14" s="297" t="s">
        <v>899</v>
      </c>
      <c r="R14" s="297" t="s">
        <v>890</v>
      </c>
      <c r="S14" s="297" t="s">
        <v>900</v>
      </c>
      <c r="T14" s="297" t="s">
        <v>892</v>
      </c>
      <c r="U14" s="297" t="s">
        <v>901</v>
      </c>
      <c r="V14" s="297" t="s">
        <v>901</v>
      </c>
      <c r="W14" s="299">
        <v>2</v>
      </c>
      <c r="X14" s="297" t="s">
        <v>902</v>
      </c>
      <c r="Y14" t="s">
        <v>971</v>
      </c>
    </row>
    <row r="23" spans="2:22" ht="13.5" thickBot="1"/>
    <row r="24" spans="2:22" ht="48.75" thickBot="1">
      <c r="B24" s="339" t="s">
        <v>988</v>
      </c>
      <c r="C24" s="340" t="s">
        <v>858</v>
      </c>
      <c r="D24" s="340" t="s">
        <v>989</v>
      </c>
      <c r="E24" s="340" t="s">
        <v>990</v>
      </c>
      <c r="F24" s="340" t="s">
        <v>991</v>
      </c>
      <c r="G24" s="340"/>
      <c r="H24" s="340" t="s">
        <v>992</v>
      </c>
      <c r="I24" s="341" t="s">
        <v>993</v>
      </c>
      <c r="J24" s="340" t="s">
        <v>994</v>
      </c>
      <c r="K24" s="340" t="s">
        <v>995</v>
      </c>
      <c r="L24" s="340" t="s">
        <v>996</v>
      </c>
      <c r="M24" s="340" t="s">
        <v>997</v>
      </c>
      <c r="N24" s="340" t="s">
        <v>998</v>
      </c>
      <c r="O24" s="340" t="s">
        <v>999</v>
      </c>
      <c r="P24" s="340" t="s">
        <v>1000</v>
      </c>
      <c r="Q24" s="340" t="s">
        <v>1001</v>
      </c>
      <c r="R24" s="340" t="s">
        <v>1002</v>
      </c>
      <c r="S24" s="340" t="s">
        <v>1003</v>
      </c>
    </row>
    <row r="25" spans="2:22" ht="13.5" thickBot="1">
      <c r="B25" s="342" t="s">
        <v>1004</v>
      </c>
      <c r="C25" s="343" t="s">
        <v>1005</v>
      </c>
      <c r="D25" s="343" t="s">
        <v>1006</v>
      </c>
      <c r="E25" s="343"/>
      <c r="F25" s="343" t="s">
        <v>1007</v>
      </c>
      <c r="G25" s="343" t="s">
        <v>1008</v>
      </c>
      <c r="H25" s="343" t="s">
        <v>1009</v>
      </c>
      <c r="I25" s="343" t="s">
        <v>1010</v>
      </c>
      <c r="J25" s="343" t="s">
        <v>1011</v>
      </c>
      <c r="K25" s="343" t="s">
        <v>1012</v>
      </c>
      <c r="L25" s="343" t="s">
        <v>891</v>
      </c>
      <c r="M25" s="343" t="s">
        <v>1013</v>
      </c>
      <c r="N25" s="343" t="s">
        <v>1014</v>
      </c>
      <c r="O25" s="343" t="s">
        <v>1015</v>
      </c>
      <c r="P25" s="344">
        <v>43581</v>
      </c>
      <c r="Q25" s="344">
        <v>43582</v>
      </c>
      <c r="R25" s="344">
        <v>43584</v>
      </c>
      <c r="S25" s="344">
        <v>43584</v>
      </c>
    </row>
    <row r="26" spans="2:22" ht="13.5" thickBot="1"/>
    <row r="27" spans="2:22" ht="48.75" thickBot="1">
      <c r="B27" s="339" t="s">
        <v>988</v>
      </c>
      <c r="C27" s="340" t="s">
        <v>858</v>
      </c>
      <c r="D27" s="340" t="s">
        <v>989</v>
      </c>
      <c r="E27" s="340" t="s">
        <v>990</v>
      </c>
      <c r="F27" s="340" t="s">
        <v>991</v>
      </c>
      <c r="G27" s="340"/>
      <c r="H27" s="340" t="s">
        <v>992</v>
      </c>
      <c r="I27" s="341" t="s">
        <v>993</v>
      </c>
      <c r="J27" s="340" t="s">
        <v>994</v>
      </c>
      <c r="K27" s="340" t="s">
        <v>995</v>
      </c>
      <c r="L27" s="340" t="s">
        <v>996</v>
      </c>
      <c r="M27" s="340" t="s">
        <v>997</v>
      </c>
      <c r="N27" s="340" t="s">
        <v>998</v>
      </c>
      <c r="O27" s="340" t="s">
        <v>999</v>
      </c>
      <c r="P27" s="340" t="s">
        <v>1000</v>
      </c>
      <c r="Q27" s="340" t="s">
        <v>1001</v>
      </c>
      <c r="R27" s="340" t="s">
        <v>1002</v>
      </c>
      <c r="S27" s="340" t="s">
        <v>1003</v>
      </c>
    </row>
    <row r="28" spans="2:22" ht="13.5" thickBot="1">
      <c r="B28" s="342" t="s">
        <v>1004</v>
      </c>
      <c r="C28" s="343" t="s">
        <v>1005</v>
      </c>
      <c r="D28" s="343" t="s">
        <v>1006</v>
      </c>
      <c r="E28" s="343"/>
      <c r="F28" s="343" t="s">
        <v>1007</v>
      </c>
      <c r="G28" s="343" t="s">
        <v>1016</v>
      </c>
      <c r="H28" s="343" t="s">
        <v>1009</v>
      </c>
      <c r="I28" s="343" t="s">
        <v>1017</v>
      </c>
      <c r="J28" s="343" t="s">
        <v>1018</v>
      </c>
      <c r="K28" s="343" t="s">
        <v>1019</v>
      </c>
      <c r="L28" s="343" t="s">
        <v>891</v>
      </c>
      <c r="M28" s="343" t="s">
        <v>1013</v>
      </c>
      <c r="N28" s="343" t="s">
        <v>1014</v>
      </c>
      <c r="O28" s="343" t="s">
        <v>141</v>
      </c>
      <c r="P28" s="344">
        <v>43581</v>
      </c>
      <c r="Q28" s="344">
        <v>43582</v>
      </c>
      <c r="R28" s="344">
        <v>43584</v>
      </c>
      <c r="S28" s="344">
        <v>43584</v>
      </c>
      <c r="V28" s="345"/>
    </row>
  </sheetData>
  <autoFilter ref="B1:Y1">
    <sortState ref="B2:Y14">
      <sortCondition ref="Y1"/>
    </sortState>
  </autoFilter>
  <pageMargins left="0.7" right="0.7" top="0.75" bottom="0.75" header="0.3" footer="0.3"/>
  <pageSetup orientation="portrait" r:id="rId1"/>
  <headerFooter>
    <oddHeader>&amp;L&amp;G&amp;C&amp;11Instruction&amp;B&amp;14_x000D_PO14 CB16 IEZZPRO SARAWAK 26-04-2019 Q01876  KG ENSENGEI&amp;R&amp;11&amp;P (&amp;N)</oddHeader>
    <oddFooter>&amp;L&amp;11Prepared: EZWANAF Afzarhushairi Wan Pani_x000D_Approved: MOAIMCBE [Afzarhushairi Wan Pani]_x000D_Ericsson Internal&amp;C&amp;11Date: 2019-04-24&amp;R&amp;11No: ECM-19:000573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B1:M11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4.85546875" style="56" customWidth="1"/>
    <col min="2" max="2" width="25.7109375" style="90" customWidth="1"/>
    <col min="3" max="3" width="25.28515625" style="107" bestFit="1" customWidth="1"/>
    <col min="4" max="4" width="23.5703125" style="56" bestFit="1" customWidth="1"/>
    <col min="5" max="5" width="47.140625" style="56" bestFit="1" customWidth="1"/>
    <col min="6" max="6" width="8.28515625" style="108" customWidth="1"/>
    <col min="7" max="7" width="9" style="108" customWidth="1"/>
    <col min="8" max="8" width="9.140625" style="108" customWidth="1"/>
    <col min="9" max="9" width="9.5703125" style="90" customWidth="1"/>
    <col min="10" max="10" width="10.28515625" style="56" bestFit="1" customWidth="1"/>
    <col min="11" max="11" width="16.7109375" style="305" bestFit="1" customWidth="1"/>
    <col min="12" max="12" width="9.140625" style="56"/>
    <col min="13" max="13" width="9.140625" style="307"/>
    <col min="14" max="16384" width="9.140625" style="56"/>
  </cols>
  <sheetData>
    <row r="1" spans="2:11" ht="13.5" thickBot="1"/>
    <row r="2" spans="2:11" ht="13.5" thickBot="1">
      <c r="B2" s="200" t="s">
        <v>316</v>
      </c>
      <c r="C2" s="201" t="s">
        <v>570</v>
      </c>
      <c r="D2" s="200" t="s">
        <v>602</v>
      </c>
      <c r="E2" s="202" t="s">
        <v>311</v>
      </c>
      <c r="F2" s="258" t="s">
        <v>312</v>
      </c>
      <c r="G2" s="259" t="s">
        <v>354</v>
      </c>
      <c r="H2" s="259" t="s">
        <v>313</v>
      </c>
      <c r="I2" s="260" t="s">
        <v>314</v>
      </c>
      <c r="J2" s="203"/>
      <c r="K2" s="306"/>
    </row>
    <row r="3" spans="2:11" ht="12.75" customHeight="1">
      <c r="B3" s="384" t="s">
        <v>622</v>
      </c>
      <c r="C3" s="195" t="s">
        <v>89</v>
      </c>
      <c r="D3" s="132" t="s">
        <v>87</v>
      </c>
      <c r="E3" s="142" t="s">
        <v>88</v>
      </c>
      <c r="F3" s="261">
        <f>VLOOKUP(D3,'SOH 24April19'!A:C,3,)</f>
        <v>0</v>
      </c>
      <c r="G3" s="92">
        <f>VLOOKUP(D3,'SOH 24April19'!A:D,4,)</f>
        <v>15</v>
      </c>
      <c r="H3" s="92">
        <f>VLOOKUP(D3,'SOH 24April19'!A:E,5,)</f>
        <v>0</v>
      </c>
      <c r="I3" s="262">
        <f t="shared" ref="I3:I67" si="0">SUM(F3:H3)</f>
        <v>15</v>
      </c>
      <c r="J3" s="204"/>
      <c r="K3" s="306"/>
    </row>
    <row r="4" spans="2:11" ht="12.75" customHeight="1">
      <c r="B4" s="384"/>
      <c r="C4" s="195" t="s">
        <v>139</v>
      </c>
      <c r="D4" s="113" t="s">
        <v>137</v>
      </c>
      <c r="E4" s="143" t="s">
        <v>579</v>
      </c>
      <c r="F4" s="263">
        <f>VLOOKUP(D4,'SOH 24April19'!A:C,3,)</f>
        <v>9</v>
      </c>
      <c r="G4" s="109">
        <f>VLOOKUP(D4,'SOH 24April19'!A:D,4,)</f>
        <v>0</v>
      </c>
      <c r="H4" s="109">
        <f>VLOOKUP(D4,'SOH 24April19'!A:E,5,)</f>
        <v>0</v>
      </c>
      <c r="I4" s="264">
        <f t="shared" si="0"/>
        <v>9</v>
      </c>
      <c r="J4" s="203"/>
      <c r="K4" s="306"/>
    </row>
    <row r="5" spans="2:11" ht="12.75" customHeight="1">
      <c r="B5" s="384"/>
      <c r="C5" s="195" t="s">
        <v>98</v>
      </c>
      <c r="D5" s="116" t="s">
        <v>96</v>
      </c>
      <c r="E5" s="144" t="s">
        <v>97</v>
      </c>
      <c r="F5" s="263">
        <f>VLOOKUP(D5,'SOH 24April19'!A:C,3,)</f>
        <v>0</v>
      </c>
      <c r="G5" s="109">
        <f>VLOOKUP(D5,'SOH 24April19'!A:D,4,)</f>
        <v>26</v>
      </c>
      <c r="H5" s="109">
        <f>VLOOKUP(D5,'SOH 24April19'!A:E,5,)</f>
        <v>8</v>
      </c>
      <c r="I5" s="262">
        <f t="shared" si="0"/>
        <v>34</v>
      </c>
      <c r="J5" s="203"/>
      <c r="K5" s="306"/>
    </row>
    <row r="6" spans="2:11" ht="12.75" customHeight="1">
      <c r="B6" s="384"/>
      <c r="C6" s="137" t="s">
        <v>92</v>
      </c>
      <c r="D6" s="120" t="s">
        <v>41</v>
      </c>
      <c r="E6" s="161" t="s">
        <v>42</v>
      </c>
      <c r="F6" s="263">
        <f>VLOOKUP(D6,'SOH 24April19'!A:C,3,)</f>
        <v>76</v>
      </c>
      <c r="G6" s="109">
        <f>VLOOKUP(D6,'SOH 24April19'!A:D,4,)</f>
        <v>15</v>
      </c>
      <c r="H6" s="109">
        <f>VLOOKUP(D6,'SOH 24April19'!A:E,5,)</f>
        <v>30</v>
      </c>
      <c r="I6" s="264">
        <f t="shared" si="0"/>
        <v>121</v>
      </c>
      <c r="J6" s="203"/>
      <c r="K6" s="306"/>
    </row>
    <row r="7" spans="2:11" ht="12.75" customHeight="1">
      <c r="B7" s="384"/>
      <c r="C7" s="137" t="s">
        <v>90</v>
      </c>
      <c r="D7" s="133" t="s">
        <v>85</v>
      </c>
      <c r="E7" s="145" t="s">
        <v>86</v>
      </c>
      <c r="F7" s="263">
        <f>VLOOKUP(D7,'SOH 24April19'!A:C,3,)</f>
        <v>15</v>
      </c>
      <c r="G7" s="109">
        <f>VLOOKUP(D7,'SOH 24April19'!A:D,4,)</f>
        <v>0</v>
      </c>
      <c r="H7" s="109">
        <f>VLOOKUP(D7,'SOH 24April19'!A:E,5,)</f>
        <v>16</v>
      </c>
      <c r="I7" s="262">
        <f t="shared" si="0"/>
        <v>31</v>
      </c>
      <c r="J7" s="203"/>
      <c r="K7" s="306"/>
    </row>
    <row r="8" spans="2:11" ht="12.75" customHeight="1">
      <c r="B8" s="384"/>
      <c r="C8" s="137" t="s">
        <v>90</v>
      </c>
      <c r="D8" s="122" t="s">
        <v>190</v>
      </c>
      <c r="E8" s="146" t="s">
        <v>191</v>
      </c>
      <c r="F8" s="263">
        <f>VLOOKUP(D8,'SOH 24April19'!A:C,3,)</f>
        <v>0</v>
      </c>
      <c r="G8" s="109">
        <f>VLOOKUP(D8,'SOH 24April19'!A:D,4,)</f>
        <v>0</v>
      </c>
      <c r="H8" s="109">
        <f>VLOOKUP(D8,'SOH 24April19'!A:E,5,)</f>
        <v>47</v>
      </c>
      <c r="I8" s="264">
        <f t="shared" si="0"/>
        <v>47</v>
      </c>
      <c r="J8" s="203"/>
      <c r="K8" s="306"/>
    </row>
    <row r="9" spans="2:11" ht="12.75" customHeight="1">
      <c r="B9" s="384"/>
      <c r="C9" s="137" t="s">
        <v>90</v>
      </c>
      <c r="D9" s="122" t="s">
        <v>208</v>
      </c>
      <c r="E9" s="146" t="s">
        <v>209</v>
      </c>
      <c r="F9" s="263">
        <f>VLOOKUP(D9,'SOH 24April19'!A:C,3,)</f>
        <v>3</v>
      </c>
      <c r="G9" s="109">
        <f>VLOOKUP(D9,'SOH 24April19'!A:D,4,)</f>
        <v>0</v>
      </c>
      <c r="H9" s="109">
        <f>VLOOKUP(D9,'SOH 24April19'!A:E,5,)</f>
        <v>0</v>
      </c>
      <c r="I9" s="264">
        <f t="shared" si="0"/>
        <v>3</v>
      </c>
      <c r="J9" s="203"/>
      <c r="K9" s="306"/>
    </row>
    <row r="10" spans="2:11" ht="12.75" customHeight="1">
      <c r="B10" s="384"/>
      <c r="C10" s="195" t="s">
        <v>104</v>
      </c>
      <c r="D10" s="122" t="s">
        <v>105</v>
      </c>
      <c r="E10" s="146" t="s">
        <v>165</v>
      </c>
      <c r="F10" s="263">
        <f>VLOOKUP(D10,'SOH 24April19'!A:C,3,)</f>
        <v>114</v>
      </c>
      <c r="G10" s="109">
        <f>VLOOKUP(D10,'SOH 24April19'!A:D,4,)</f>
        <v>27</v>
      </c>
      <c r="H10" s="109">
        <f>VLOOKUP(D10,'SOH 24April19'!A:E,5,)</f>
        <v>55</v>
      </c>
      <c r="I10" s="264">
        <f t="shared" si="0"/>
        <v>196</v>
      </c>
      <c r="J10" s="203"/>
      <c r="K10" s="306"/>
    </row>
    <row r="11" spans="2:11" ht="12.75" customHeight="1">
      <c r="B11" s="384"/>
      <c r="C11" s="195" t="s">
        <v>109</v>
      </c>
      <c r="D11" s="134" t="s">
        <v>105</v>
      </c>
      <c r="E11" s="147" t="s">
        <v>104</v>
      </c>
      <c r="F11" s="263">
        <f>VLOOKUP(D11,'SOH 24April19'!A:C,3,)</f>
        <v>114</v>
      </c>
      <c r="G11" s="109">
        <f>VLOOKUP(D11,'SOH 24April19'!A:D,4,)</f>
        <v>27</v>
      </c>
      <c r="H11" s="109">
        <f>VLOOKUP(D11,'SOH 24April19'!A:E,5,)</f>
        <v>55</v>
      </c>
      <c r="I11" s="264">
        <f t="shared" si="0"/>
        <v>196</v>
      </c>
      <c r="J11" s="203"/>
      <c r="K11" s="306"/>
    </row>
    <row r="12" spans="2:11" ht="12.75" customHeight="1">
      <c r="B12" s="384"/>
      <c r="C12" s="137" t="s">
        <v>101</v>
      </c>
      <c r="D12" s="133" t="s">
        <v>99</v>
      </c>
      <c r="E12" s="145" t="s">
        <v>100</v>
      </c>
      <c r="F12" s="263">
        <f>VLOOKUP(D12,'SOH 24April19'!A:C,3,)</f>
        <v>82</v>
      </c>
      <c r="G12" s="109">
        <f>VLOOKUP(D12,'SOH 24April19'!A:D,4,)</f>
        <v>38</v>
      </c>
      <c r="H12" s="109">
        <f>VLOOKUP(D12,'SOH 24April19'!A:E,5,)</f>
        <v>33</v>
      </c>
      <c r="I12" s="264">
        <f t="shared" si="0"/>
        <v>153</v>
      </c>
      <c r="J12" s="203"/>
      <c r="K12" s="306"/>
    </row>
    <row r="13" spans="2:11">
      <c r="B13" s="384"/>
      <c r="C13" s="137" t="s">
        <v>91</v>
      </c>
      <c r="D13" s="113" t="s">
        <v>322</v>
      </c>
      <c r="E13" s="143" t="s">
        <v>323</v>
      </c>
      <c r="F13" s="263">
        <f>VLOOKUP(D13,'SOH 24April19'!A:C,3,)</f>
        <v>0</v>
      </c>
      <c r="G13" s="109">
        <f>VLOOKUP(D13,'SOH 24April19'!A:D,4,)</f>
        <v>3</v>
      </c>
      <c r="H13" s="109">
        <f>VLOOKUP(D13,'SOH 24April19'!A:E,5,)</f>
        <v>0</v>
      </c>
      <c r="I13" s="264">
        <f t="shared" si="0"/>
        <v>3</v>
      </c>
      <c r="J13" s="203"/>
      <c r="K13" s="306"/>
    </row>
    <row r="14" spans="2:11" ht="12.75" customHeight="1">
      <c r="B14" s="384"/>
      <c r="C14" s="205" t="s">
        <v>597</v>
      </c>
      <c r="D14" s="135" t="s">
        <v>595</v>
      </c>
      <c r="E14" s="148" t="s">
        <v>596</v>
      </c>
      <c r="F14" s="263">
        <f>VLOOKUP(D14,'SOH 24April19'!A:C,3,)</f>
        <v>20</v>
      </c>
      <c r="G14" s="109">
        <f>VLOOKUP(D14,'SOH 24April19'!A:D,4,)</f>
        <v>4</v>
      </c>
      <c r="H14" s="109">
        <f>VLOOKUP(D14,'SOH 24April19'!A:E,5,)</f>
        <v>30</v>
      </c>
      <c r="I14" s="265">
        <f t="shared" si="0"/>
        <v>54</v>
      </c>
      <c r="J14" s="203"/>
      <c r="K14" s="306" t="s">
        <v>798</v>
      </c>
    </row>
    <row r="15" spans="2:11" ht="12.75" customHeight="1">
      <c r="B15" s="384"/>
      <c r="C15" s="205" t="s">
        <v>626</v>
      </c>
      <c r="D15" s="135" t="s">
        <v>583</v>
      </c>
      <c r="E15" s="148" t="s">
        <v>584</v>
      </c>
      <c r="F15" s="263">
        <f>VLOOKUP(D15,'SOH 24April19'!A:C,3,)</f>
        <v>78</v>
      </c>
      <c r="G15" s="109">
        <f>VLOOKUP(D15,'SOH 24April19'!A:D,4,)</f>
        <v>13</v>
      </c>
      <c r="H15" s="109">
        <f>VLOOKUP(D15,'SOH 24April19'!A:E,5,)</f>
        <v>8</v>
      </c>
      <c r="I15" s="264">
        <f t="shared" si="0"/>
        <v>99</v>
      </c>
      <c r="J15" s="203"/>
      <c r="K15" s="306"/>
    </row>
    <row r="16" spans="2:11" ht="13.5" thickBot="1">
      <c r="B16" s="385"/>
      <c r="C16" s="196" t="s">
        <v>126</v>
      </c>
      <c r="D16" s="136" t="s">
        <v>124</v>
      </c>
      <c r="E16" s="149" t="s">
        <v>125</v>
      </c>
      <c r="F16" s="263">
        <f>VLOOKUP(D16,'SOH 24April19'!A:C,3,)</f>
        <v>0</v>
      </c>
      <c r="G16" s="109">
        <f>VLOOKUP(D16,'SOH 24April19'!A:D,4,)</f>
        <v>2</v>
      </c>
      <c r="H16" s="109">
        <f>VLOOKUP(D16,'SOH 24April19'!A:E,5,)</f>
        <v>3</v>
      </c>
      <c r="I16" s="264">
        <f t="shared" si="0"/>
        <v>5</v>
      </c>
      <c r="J16" s="203"/>
      <c r="K16" s="306"/>
    </row>
    <row r="17" spans="2:11" ht="13.5" customHeight="1">
      <c r="B17" s="386" t="s">
        <v>254</v>
      </c>
      <c r="C17" s="195" t="s">
        <v>239</v>
      </c>
      <c r="D17" s="128" t="s">
        <v>69</v>
      </c>
      <c r="E17" s="150" t="s">
        <v>70</v>
      </c>
      <c r="F17" s="263">
        <f>VLOOKUP(D17,'SOH 24April19'!A:C,3,)</f>
        <v>240</v>
      </c>
      <c r="G17" s="109">
        <f>VLOOKUP(D17,'SOH 24April19'!A:D,4,)</f>
        <v>138</v>
      </c>
      <c r="H17" s="109">
        <f>VLOOKUP(D17,'SOH 24April19'!A:E,5,)</f>
        <v>152</v>
      </c>
      <c r="I17" s="264">
        <f t="shared" si="0"/>
        <v>530</v>
      </c>
      <c r="J17" s="203"/>
      <c r="K17" s="306"/>
    </row>
    <row r="18" spans="2:11" ht="13.5" customHeight="1">
      <c r="B18" s="387"/>
      <c r="C18" s="195" t="s">
        <v>240</v>
      </c>
      <c r="D18" s="120" t="s">
        <v>39</v>
      </c>
      <c r="E18" s="161" t="s">
        <v>40</v>
      </c>
      <c r="F18" s="263">
        <f>VLOOKUP(D18,'SOH 24April19'!A:C,3,)</f>
        <v>769</v>
      </c>
      <c r="G18" s="109">
        <f>VLOOKUP(D18,'SOH 24April19'!A:D,4,)</f>
        <v>485</v>
      </c>
      <c r="H18" s="109">
        <f>VLOOKUP(D18,'SOH 24April19'!A:E,5,)</f>
        <v>355</v>
      </c>
      <c r="I18" s="264">
        <f t="shared" si="0"/>
        <v>1609</v>
      </c>
      <c r="J18" s="203"/>
      <c r="K18" s="306"/>
    </row>
    <row r="19" spans="2:11" ht="13.5" customHeight="1">
      <c r="B19" s="387"/>
      <c r="C19" s="195" t="s">
        <v>240</v>
      </c>
      <c r="D19" s="113" t="s">
        <v>243</v>
      </c>
      <c r="E19" s="143" t="s">
        <v>244</v>
      </c>
      <c r="F19" s="263">
        <f>VLOOKUP(D19,'SOH 24April19'!A:C,3,)</f>
        <v>102</v>
      </c>
      <c r="G19" s="109">
        <f>VLOOKUP(D19,'SOH 24April19'!A:D,4,)</f>
        <v>12</v>
      </c>
      <c r="H19" s="109">
        <f>VLOOKUP(D19,'SOH 24April19'!A:E,5,)</f>
        <v>6</v>
      </c>
      <c r="I19" s="264">
        <f t="shared" si="0"/>
        <v>120</v>
      </c>
      <c r="J19" s="203"/>
      <c r="K19" s="306"/>
    </row>
    <row r="20" spans="2:11" ht="13.5" customHeight="1">
      <c r="B20" s="387"/>
      <c r="C20" s="195" t="s">
        <v>850</v>
      </c>
      <c r="D20" s="170" t="s">
        <v>409</v>
      </c>
      <c r="E20" s="151" t="s">
        <v>410</v>
      </c>
      <c r="F20" s="263">
        <f>VLOOKUP(D20,'SOH 24April19'!A:C,3,)</f>
        <v>338</v>
      </c>
      <c r="G20" s="109">
        <f>VLOOKUP(D20,'SOH 24April19'!A:D,4,)</f>
        <v>126</v>
      </c>
      <c r="H20" s="109">
        <f>VLOOKUP(D20,'SOH 24April19'!A:E,5,)</f>
        <v>195</v>
      </c>
      <c r="I20" s="264">
        <f t="shared" si="0"/>
        <v>659</v>
      </c>
      <c r="J20" s="203"/>
      <c r="K20" s="306"/>
    </row>
    <row r="21" spans="2:11" ht="13.5" customHeight="1" thickBot="1">
      <c r="B21" s="388"/>
      <c r="C21" s="196" t="s">
        <v>110</v>
      </c>
      <c r="D21" s="136" t="s">
        <v>107</v>
      </c>
      <c r="E21" s="152" t="s">
        <v>108</v>
      </c>
      <c r="F21" s="263">
        <f>VLOOKUP(D21,'SOH 24April19'!A:C,3,)</f>
        <v>15</v>
      </c>
      <c r="G21" s="109">
        <f>VLOOKUP(D21,'SOH 24April19'!A:D,4,)</f>
        <v>41</v>
      </c>
      <c r="H21" s="109">
        <f>VLOOKUP(D21,'SOH 24April19'!A:E,5,)</f>
        <v>0</v>
      </c>
      <c r="I21" s="264">
        <f t="shared" si="0"/>
        <v>56</v>
      </c>
      <c r="J21" s="203"/>
      <c r="K21" s="306"/>
    </row>
    <row r="22" spans="2:11">
      <c r="B22" s="377" t="s">
        <v>317</v>
      </c>
      <c r="C22" s="194" t="s">
        <v>374</v>
      </c>
      <c r="D22" s="206" t="s">
        <v>37</v>
      </c>
      <c r="E22" s="207" t="s">
        <v>38</v>
      </c>
      <c r="F22" s="263">
        <f>VLOOKUP(D22,'SOH 24April19'!A:C,3,)</f>
        <v>1060</v>
      </c>
      <c r="G22" s="92">
        <f>VLOOKUP(D22,'SOH 24April19'!A:D,4,)</f>
        <v>403</v>
      </c>
      <c r="H22" s="92">
        <f>VLOOKUP(D22,'SOH 24April19'!A:E,5,)</f>
        <v>442</v>
      </c>
      <c r="I22" s="264">
        <f t="shared" si="0"/>
        <v>1905</v>
      </c>
      <c r="J22" s="203"/>
      <c r="K22" s="306"/>
    </row>
    <row r="23" spans="2:11">
      <c r="B23" s="378"/>
      <c r="C23" s="195" t="s">
        <v>599</v>
      </c>
      <c r="D23" s="208" t="s">
        <v>600</v>
      </c>
      <c r="E23" s="209" t="s">
        <v>598</v>
      </c>
      <c r="F23" s="263">
        <f>VLOOKUP(D23,'SOH 24April19'!A:C,3,)</f>
        <v>1744</v>
      </c>
      <c r="G23" s="109">
        <f>VLOOKUP(D23,'SOH 24April19'!A:D,4,)</f>
        <v>284</v>
      </c>
      <c r="H23" s="109">
        <f>VLOOKUP(D23,'SOH 24April19'!A:E,5,)</f>
        <v>440</v>
      </c>
      <c r="I23" s="264">
        <f t="shared" si="0"/>
        <v>2468</v>
      </c>
      <c r="J23" s="203"/>
      <c r="K23" s="306"/>
    </row>
    <row r="24" spans="2:11" ht="12.75" customHeight="1">
      <c r="B24" s="378"/>
      <c r="C24" s="195" t="s">
        <v>135</v>
      </c>
      <c r="D24" s="114" t="s">
        <v>71</v>
      </c>
      <c r="E24" s="153" t="s">
        <v>72</v>
      </c>
      <c r="F24" s="263">
        <f>VLOOKUP(D24,'SOH 24April19'!A:C,3,)</f>
        <v>4506</v>
      </c>
      <c r="G24" s="109">
        <f>VLOOKUP(D24,'SOH 24April19'!A:D,4,)</f>
        <v>1817</v>
      </c>
      <c r="H24" s="109">
        <f>VLOOKUP(D24,'SOH 24April19'!A:E,5,)</f>
        <v>1582</v>
      </c>
      <c r="I24" s="264">
        <f t="shared" si="0"/>
        <v>7905</v>
      </c>
      <c r="J24" s="203"/>
      <c r="K24" s="306"/>
    </row>
    <row r="25" spans="2:11" ht="13.5" customHeight="1" thickBot="1">
      <c r="B25" s="379"/>
      <c r="C25" s="196" t="s">
        <v>374</v>
      </c>
      <c r="D25" s="123" t="s">
        <v>372</v>
      </c>
      <c r="E25" s="154" t="s">
        <v>373</v>
      </c>
      <c r="F25" s="263">
        <f>VLOOKUP(D25,'SOH 24April19'!A:C,3,)</f>
        <v>0</v>
      </c>
      <c r="G25" s="109">
        <f>VLOOKUP(D25,'SOH 24April19'!A:D,4,)</f>
        <v>0</v>
      </c>
      <c r="H25" s="109">
        <f>VLOOKUP(D25,'SOH 24April19'!A:E,5,)</f>
        <v>6</v>
      </c>
      <c r="I25" s="264">
        <f t="shared" si="0"/>
        <v>6</v>
      </c>
      <c r="J25" s="203"/>
      <c r="K25" s="306"/>
    </row>
    <row r="26" spans="2:11" ht="12.75" customHeight="1">
      <c r="B26" s="389" t="s">
        <v>246</v>
      </c>
      <c r="C26" s="195" t="s">
        <v>246</v>
      </c>
      <c r="D26" s="128" t="s">
        <v>73</v>
      </c>
      <c r="E26" s="150" t="s">
        <v>74</v>
      </c>
      <c r="F26" s="263">
        <f>VLOOKUP(D26,'SOH 24April19'!A:C,3,)</f>
        <v>26130</v>
      </c>
      <c r="G26" s="109">
        <f>VLOOKUP(D26,'SOH 24April19'!A:D,4,)</f>
        <v>9066</v>
      </c>
      <c r="H26" s="109">
        <f>VLOOKUP(D26,'SOH 24April19'!A:E,5,)</f>
        <v>2474</v>
      </c>
      <c r="I26" s="264">
        <f t="shared" si="0"/>
        <v>37670</v>
      </c>
      <c r="J26" s="203"/>
      <c r="K26" s="306"/>
    </row>
    <row r="27" spans="2:11">
      <c r="B27" s="390"/>
      <c r="C27" s="195" t="s">
        <v>248</v>
      </c>
      <c r="D27" s="122" t="s">
        <v>225</v>
      </c>
      <c r="E27" s="146" t="s">
        <v>226</v>
      </c>
      <c r="F27" s="263">
        <f>VLOOKUP(D27,'SOH 24April19'!A:C,3,)</f>
        <v>2278</v>
      </c>
      <c r="G27" s="109">
        <f>VLOOKUP(D27,'SOH 24April19'!A:D,4,)</f>
        <v>371</v>
      </c>
      <c r="H27" s="109">
        <f>VLOOKUP(D27,'SOH 24April19'!A:E,5,)</f>
        <v>298</v>
      </c>
      <c r="I27" s="264">
        <f t="shared" si="0"/>
        <v>2947</v>
      </c>
      <c r="J27" s="203"/>
      <c r="K27" s="306"/>
    </row>
    <row r="28" spans="2:11" ht="13.5" thickBot="1">
      <c r="B28" s="391"/>
      <c r="C28" s="195" t="s">
        <v>249</v>
      </c>
      <c r="D28" s="114" t="s">
        <v>75</v>
      </c>
      <c r="E28" s="153" t="s">
        <v>76</v>
      </c>
      <c r="F28" s="263">
        <f>VLOOKUP(D28,'SOH 24April19'!A:C,3,)</f>
        <v>3594</v>
      </c>
      <c r="G28" s="109">
        <f>VLOOKUP(D28,'SOH 24April19'!A:D,4,)</f>
        <v>1187</v>
      </c>
      <c r="H28" s="109">
        <f>VLOOKUP(D28,'SOH 24April19'!A:E,5,)</f>
        <v>332</v>
      </c>
      <c r="I28" s="264">
        <f t="shared" si="0"/>
        <v>5113</v>
      </c>
      <c r="J28" s="203"/>
      <c r="K28" s="306"/>
    </row>
    <row r="29" spans="2:11" ht="12.75" customHeight="1" thickBot="1">
      <c r="B29" s="386" t="s">
        <v>247</v>
      </c>
      <c r="C29" s="194" t="s">
        <v>247</v>
      </c>
      <c r="D29" s="171" t="s">
        <v>77</v>
      </c>
      <c r="E29" s="155" t="s">
        <v>78</v>
      </c>
      <c r="F29" s="263">
        <f>VLOOKUP(D29,'SOH 24April19'!A:C,3,)</f>
        <v>2376</v>
      </c>
      <c r="G29" s="109">
        <f>VLOOKUP(D29,'SOH 24April19'!A:D,4,)</f>
        <v>4860</v>
      </c>
      <c r="H29" s="109">
        <f>VLOOKUP(D29,'SOH 24April19'!A:E,5,)</f>
        <v>2824</v>
      </c>
      <c r="I29" s="264">
        <f t="shared" si="0"/>
        <v>10060</v>
      </c>
      <c r="J29" s="203"/>
      <c r="K29" s="306"/>
    </row>
    <row r="30" spans="2:11" ht="12.75" customHeight="1">
      <c r="B30" s="387"/>
      <c r="C30" s="195" t="s">
        <v>250</v>
      </c>
      <c r="D30" s="113" t="s">
        <v>227</v>
      </c>
      <c r="E30" s="156" t="s">
        <v>228</v>
      </c>
      <c r="F30" s="263">
        <f>VLOOKUP(D30,'SOH 24April19'!A:C,3,)</f>
        <v>350</v>
      </c>
      <c r="G30" s="109">
        <f>VLOOKUP(D30,'SOH 24April19'!A:D,4,)</f>
        <v>32</v>
      </c>
      <c r="H30" s="109">
        <f>VLOOKUP(D30,'SOH 24April19'!A:E,5,)</f>
        <v>81</v>
      </c>
      <c r="I30" s="264">
        <f t="shared" si="0"/>
        <v>463</v>
      </c>
      <c r="J30" s="203"/>
      <c r="K30" s="306"/>
    </row>
    <row r="31" spans="2:11" ht="12.75" customHeight="1">
      <c r="B31" s="387"/>
      <c r="C31" s="195" t="s">
        <v>250</v>
      </c>
      <c r="D31" s="113" t="s">
        <v>336</v>
      </c>
      <c r="E31" s="143" t="s">
        <v>337</v>
      </c>
      <c r="F31" s="263">
        <f>VLOOKUP(D31,'SOH 24April19'!A:C,3,)</f>
        <v>391</v>
      </c>
      <c r="G31" s="92">
        <f>VLOOKUP(D31,'SOH 24April19'!A:D,4,)</f>
        <v>100</v>
      </c>
      <c r="H31" s="92">
        <f>VLOOKUP(D31,'SOH 24April19'!A:E,5,)</f>
        <v>100</v>
      </c>
      <c r="I31" s="262">
        <f t="shared" si="0"/>
        <v>591</v>
      </c>
      <c r="J31" s="203"/>
      <c r="K31" s="306"/>
    </row>
    <row r="32" spans="2:11" ht="13.5" customHeight="1" thickBot="1">
      <c r="B32" s="388"/>
      <c r="C32" s="196" t="s">
        <v>318</v>
      </c>
      <c r="D32" s="172" t="s">
        <v>79</v>
      </c>
      <c r="E32" s="157" t="s">
        <v>80</v>
      </c>
      <c r="F32" s="263">
        <f>VLOOKUP(D32,'SOH 24April19'!A:C,3,)</f>
        <v>750</v>
      </c>
      <c r="G32" s="109">
        <f>VLOOKUP(D32,'SOH 24April19'!A:D,4,)</f>
        <v>142</v>
      </c>
      <c r="H32" s="109">
        <f>VLOOKUP(D32,'SOH 24April19'!A:E,5,)</f>
        <v>286</v>
      </c>
      <c r="I32" s="264">
        <f t="shared" si="0"/>
        <v>1178</v>
      </c>
      <c r="J32" s="203"/>
      <c r="K32" s="306"/>
    </row>
    <row r="33" spans="2:11" ht="12.75" customHeight="1">
      <c r="B33" s="397" t="s">
        <v>245</v>
      </c>
      <c r="C33" s="195" t="s">
        <v>245</v>
      </c>
      <c r="D33" s="117" t="s">
        <v>187</v>
      </c>
      <c r="E33" s="158" t="s">
        <v>188</v>
      </c>
      <c r="F33" s="263">
        <f>VLOOKUP(D33,'SOH 24April19'!A:C,3,)</f>
        <v>2015</v>
      </c>
      <c r="G33" s="177">
        <f>VLOOKUP(D33,'SOH 24April19'!A:D,4,)</f>
        <v>357</v>
      </c>
      <c r="H33" s="109">
        <f>VLOOKUP(D33,'SOH 24April19'!A:E,5,)</f>
        <v>365</v>
      </c>
      <c r="I33" s="265">
        <f t="shared" si="0"/>
        <v>2737</v>
      </c>
      <c r="J33" s="203"/>
      <c r="K33" s="306" t="s">
        <v>766</v>
      </c>
    </row>
    <row r="34" spans="2:11" ht="12.75" customHeight="1">
      <c r="B34" s="398"/>
      <c r="C34" s="195" t="s">
        <v>251</v>
      </c>
      <c r="D34" s="118" t="s">
        <v>184</v>
      </c>
      <c r="E34" s="159" t="s">
        <v>183</v>
      </c>
      <c r="F34" s="263">
        <f>VLOOKUP(D34,'SOH 24April19'!A:C,3,)</f>
        <v>2880</v>
      </c>
      <c r="G34" s="109">
        <f>VLOOKUP(D34,'SOH 24April19'!A:D,4,)</f>
        <v>1777</v>
      </c>
      <c r="H34" s="109">
        <f>VLOOKUP(D34,'SOH 24April19'!A:E,5,)</f>
        <v>618</v>
      </c>
      <c r="I34" s="264">
        <f t="shared" si="0"/>
        <v>5275</v>
      </c>
      <c r="J34" s="203"/>
      <c r="K34" s="306"/>
    </row>
    <row r="35" spans="2:11" ht="13.5" customHeight="1" thickBot="1">
      <c r="B35" s="399"/>
      <c r="C35" s="196" t="s">
        <v>252</v>
      </c>
      <c r="D35" s="119" t="s">
        <v>185</v>
      </c>
      <c r="E35" s="160" t="s">
        <v>186</v>
      </c>
      <c r="F35" s="263">
        <f>VLOOKUP(D35,'SOH 24April19'!A:C,3,)</f>
        <v>1316</v>
      </c>
      <c r="G35" s="109">
        <f>VLOOKUP(D35,'SOH 24April19'!A:D,4,)</f>
        <v>347</v>
      </c>
      <c r="H35" s="109">
        <f>VLOOKUP(D35,'SOH 24April19'!A:E,5,)</f>
        <v>360</v>
      </c>
      <c r="I35" s="264">
        <f t="shared" si="0"/>
        <v>2023</v>
      </c>
      <c r="J35" s="203"/>
      <c r="K35" s="306"/>
    </row>
    <row r="36" spans="2:11" ht="12.75" customHeight="1">
      <c r="B36" s="392" t="s">
        <v>253</v>
      </c>
      <c r="C36" s="194" t="s">
        <v>377</v>
      </c>
      <c r="D36" s="206" t="s">
        <v>44</v>
      </c>
      <c r="E36" s="206" t="s">
        <v>45</v>
      </c>
      <c r="F36" s="263">
        <f>VLOOKUP(D36,'SOH 24April19'!A:C,3,)</f>
        <v>137682</v>
      </c>
      <c r="G36" s="109">
        <f>VLOOKUP(D36,'SOH 24April19'!A:D,4,)</f>
        <v>26396</v>
      </c>
      <c r="H36" s="109">
        <f>VLOOKUP(D36,'SOH 24April19'!A:E,5,)</f>
        <v>14157</v>
      </c>
      <c r="I36" s="264">
        <f t="shared" si="0"/>
        <v>178235</v>
      </c>
      <c r="J36" s="203"/>
      <c r="K36" s="306"/>
    </row>
    <row r="37" spans="2:11" ht="12.75" customHeight="1">
      <c r="B37" s="393"/>
      <c r="C37" s="195" t="s">
        <v>377</v>
      </c>
      <c r="D37" s="208" t="s">
        <v>551</v>
      </c>
      <c r="E37" s="208" t="s">
        <v>45</v>
      </c>
      <c r="F37" s="263">
        <f>VLOOKUP(D37,'SOH 24April19'!A:C,3,)</f>
        <v>0</v>
      </c>
      <c r="G37" s="109">
        <f>VLOOKUP(D37,'SOH 24April19'!A:D,4,)</f>
        <v>200</v>
      </c>
      <c r="H37" s="109">
        <f>VLOOKUP(D37,'SOH 24April19'!A:E,5,)</f>
        <v>0</v>
      </c>
      <c r="I37" s="264">
        <f t="shared" si="0"/>
        <v>200</v>
      </c>
      <c r="J37" s="203"/>
      <c r="K37" s="306"/>
    </row>
    <row r="38" spans="2:11" ht="13.5" customHeight="1" thickBot="1">
      <c r="B38" s="400"/>
      <c r="C38" s="196" t="s">
        <v>378</v>
      </c>
      <c r="D38" s="210" t="s">
        <v>549</v>
      </c>
      <c r="E38" s="210" t="s">
        <v>550</v>
      </c>
      <c r="F38" s="263">
        <f>VLOOKUP(D38,'SOH 24April19'!A:C,3,)</f>
        <v>0</v>
      </c>
      <c r="G38" s="109">
        <f>VLOOKUP(D38,'SOH 24April19'!A:D,4,)</f>
        <v>161</v>
      </c>
      <c r="H38" s="109">
        <f>VLOOKUP(D38,'SOH 24April19'!A:E,5,)</f>
        <v>0</v>
      </c>
      <c r="I38" s="264">
        <f t="shared" si="0"/>
        <v>161</v>
      </c>
      <c r="J38" s="203"/>
      <c r="K38" s="306"/>
    </row>
    <row r="39" spans="2:11" ht="12.75" customHeight="1">
      <c r="B39" s="401" t="s">
        <v>255</v>
      </c>
      <c r="C39" s="195" t="s">
        <v>601</v>
      </c>
      <c r="D39" s="173" t="s">
        <v>419</v>
      </c>
      <c r="E39" s="173" t="s">
        <v>420</v>
      </c>
      <c r="F39" s="263">
        <f>VLOOKUP(D39,'SOH 24April19'!A:C,3,)</f>
        <v>45</v>
      </c>
      <c r="G39" s="109">
        <f>VLOOKUP(D39,'SOH 24April19'!A:D,4,)</f>
        <v>0</v>
      </c>
      <c r="H39" s="109">
        <f>VLOOKUP(D39,'SOH 24April19'!A:E,5,)</f>
        <v>10</v>
      </c>
      <c r="I39" s="264">
        <f t="shared" si="0"/>
        <v>55</v>
      </c>
      <c r="J39" s="203"/>
      <c r="K39" s="306"/>
    </row>
    <row r="40" spans="2:11" ht="12.75" customHeight="1">
      <c r="B40" s="402"/>
      <c r="C40" s="195" t="s">
        <v>755</v>
      </c>
      <c r="D40" s="173" t="s">
        <v>112</v>
      </c>
      <c r="E40" s="173" t="s">
        <v>756</v>
      </c>
      <c r="F40" s="263">
        <f>VLOOKUP(D40,'SOH 24April19'!A:C,3,)</f>
        <v>13</v>
      </c>
      <c r="G40" s="109">
        <f>VLOOKUP(D40,'SOH 24April19'!A:D,4,)</f>
        <v>61</v>
      </c>
      <c r="H40" s="109">
        <f>VLOOKUP(D40,'SOH 24April19'!A:E,5,)</f>
        <v>25</v>
      </c>
      <c r="I40" s="264">
        <f t="shared" ref="I40" si="1">SUM(F40:H40)</f>
        <v>99</v>
      </c>
      <c r="J40" s="203"/>
      <c r="K40" s="306"/>
    </row>
    <row r="41" spans="2:11">
      <c r="B41" s="402"/>
      <c r="C41" s="195" t="s">
        <v>116</v>
      </c>
      <c r="D41" s="120" t="s">
        <v>115</v>
      </c>
      <c r="E41" s="120" t="s">
        <v>621</v>
      </c>
      <c r="F41" s="263">
        <f>VLOOKUP(D41,'SOH 24April19'!A:C,3,)</f>
        <v>20</v>
      </c>
      <c r="G41" s="109">
        <f>VLOOKUP(D41,'SOH 24April19'!A:D,4,)</f>
        <v>5</v>
      </c>
      <c r="H41" s="109">
        <f>VLOOKUP(D41,'SOH 24April19'!A:E,5,)</f>
        <v>5</v>
      </c>
      <c r="I41" s="264">
        <f t="shared" si="0"/>
        <v>30</v>
      </c>
      <c r="J41" s="203"/>
      <c r="K41" s="306"/>
    </row>
    <row r="42" spans="2:11" ht="12.75" customHeight="1">
      <c r="B42" s="402"/>
      <c r="C42" s="195" t="s">
        <v>119</v>
      </c>
      <c r="D42" s="121" t="s">
        <v>117</v>
      </c>
      <c r="E42" s="121" t="s">
        <v>118</v>
      </c>
      <c r="F42" s="263">
        <f>VLOOKUP(D42,'SOH 24April19'!A:C,3,)</f>
        <v>1</v>
      </c>
      <c r="G42" s="109">
        <f>VLOOKUP(D42,'SOH 24April19'!A:D,4,)</f>
        <v>0</v>
      </c>
      <c r="H42" s="109">
        <f>VLOOKUP(D42,'SOH 24April19'!A:E,5,)</f>
        <v>0</v>
      </c>
      <c r="I42" s="266">
        <f t="shared" si="0"/>
        <v>1</v>
      </c>
      <c r="J42" s="211"/>
      <c r="K42" s="306"/>
    </row>
    <row r="43" spans="2:11" ht="12.75" customHeight="1">
      <c r="B43" s="402"/>
      <c r="C43" s="195" t="s">
        <v>119</v>
      </c>
      <c r="D43" s="122" t="s">
        <v>375</v>
      </c>
      <c r="E43" s="122" t="s">
        <v>376</v>
      </c>
      <c r="F43" s="263">
        <f>VLOOKUP(D43,'SOH 24April19'!A:C,3,)</f>
        <v>7</v>
      </c>
      <c r="G43" s="109">
        <f>VLOOKUP(D43,'SOH 24April19'!A:D,4,)</f>
        <v>8</v>
      </c>
      <c r="H43" s="109">
        <f>VLOOKUP(D43,'SOH 24April19'!A:E,5,)</f>
        <v>5</v>
      </c>
      <c r="I43" s="264">
        <f t="shared" si="0"/>
        <v>20</v>
      </c>
      <c r="J43" s="203"/>
      <c r="K43" s="306"/>
    </row>
    <row r="44" spans="2:11">
      <c r="B44" s="402"/>
      <c r="C44" s="195" t="s">
        <v>332</v>
      </c>
      <c r="D44" s="116" t="s">
        <v>330</v>
      </c>
      <c r="E44" s="116" t="s">
        <v>331</v>
      </c>
      <c r="F44" s="263" t="e">
        <f>VLOOKUP(D44,'SOH 24April19'!A:C,3,)</f>
        <v>#N/A</v>
      </c>
      <c r="G44" s="109" t="e">
        <f>VLOOKUP(D44,'SOH 24April19'!A:D,4,)</f>
        <v>#N/A</v>
      </c>
      <c r="H44" s="109" t="e">
        <f>VLOOKUP(D44,'SOH 24April19'!A:E,5,)</f>
        <v>#N/A</v>
      </c>
      <c r="I44" s="266" t="e">
        <f t="shared" si="0"/>
        <v>#N/A</v>
      </c>
      <c r="J44" s="338"/>
      <c r="K44" s="306"/>
    </row>
    <row r="45" spans="2:11">
      <c r="B45" s="402"/>
      <c r="C45" s="195" t="s">
        <v>338</v>
      </c>
      <c r="D45" s="122" t="s">
        <v>195</v>
      </c>
      <c r="E45" s="120" t="s">
        <v>333</v>
      </c>
      <c r="F45" s="263">
        <f>VLOOKUP(D45,'SOH 24April19'!A:C,3,)</f>
        <v>0</v>
      </c>
      <c r="G45" s="109">
        <f>VLOOKUP(D45,'SOH 24April19'!A:D,4,)</f>
        <v>1</v>
      </c>
      <c r="H45" s="109">
        <f>VLOOKUP(D45,'SOH 24April19'!A:E,5,)</f>
        <v>1</v>
      </c>
      <c r="I45" s="264">
        <f t="shared" si="0"/>
        <v>2</v>
      </c>
      <c r="J45" s="203"/>
      <c r="K45" s="306"/>
    </row>
    <row r="46" spans="2:11">
      <c r="B46" s="402"/>
      <c r="C46" s="195" t="s">
        <v>631</v>
      </c>
      <c r="D46" s="135" t="s">
        <v>627</v>
      </c>
      <c r="E46" s="212" t="s">
        <v>628</v>
      </c>
      <c r="F46" s="263">
        <f>VLOOKUP(D46,'SOH 24April19'!A:C,3,)</f>
        <v>37</v>
      </c>
      <c r="G46" s="109">
        <f>VLOOKUP(D46,'SOH 24April19'!A:D,4,)</f>
        <v>6</v>
      </c>
      <c r="H46" s="109">
        <f>VLOOKUP(D46,'SOH 24April19'!A:E,5,)</f>
        <v>10</v>
      </c>
      <c r="I46" s="267">
        <f t="shared" si="0"/>
        <v>53</v>
      </c>
      <c r="J46" s="203"/>
      <c r="K46" s="306"/>
    </row>
    <row r="47" spans="2:11">
      <c r="B47" s="402"/>
      <c r="C47" s="195" t="s">
        <v>632</v>
      </c>
      <c r="D47" s="135" t="s">
        <v>629</v>
      </c>
      <c r="E47" s="134" t="s">
        <v>630</v>
      </c>
      <c r="F47" s="263">
        <f>VLOOKUP(D47,'SOH 24April19'!A:C,3,)</f>
        <v>0</v>
      </c>
      <c r="G47" s="109">
        <f>VLOOKUP(D47,'SOH 24April19'!A:D,4,)</f>
        <v>8</v>
      </c>
      <c r="H47" s="109">
        <f>VLOOKUP(D47,'SOH 24April19'!A:E,5,)</f>
        <v>3</v>
      </c>
      <c r="I47" s="267">
        <f t="shared" si="0"/>
        <v>11</v>
      </c>
      <c r="J47" s="203"/>
      <c r="K47" s="306"/>
    </row>
    <row r="48" spans="2:11" ht="12.75" customHeight="1">
      <c r="B48" s="402"/>
      <c r="C48" s="195" t="s">
        <v>127</v>
      </c>
      <c r="D48" s="122" t="s">
        <v>122</v>
      </c>
      <c r="E48" s="199" t="s">
        <v>123</v>
      </c>
      <c r="F48" s="263">
        <f>VLOOKUP(D48,'SOH 24April19'!A:C,3,)</f>
        <v>126</v>
      </c>
      <c r="G48" s="92">
        <f>VLOOKUP(D48,'SOH 24April19'!A:D,4,)</f>
        <v>0</v>
      </c>
      <c r="H48" s="92">
        <f>VLOOKUP(D48,'SOH 24April19'!A:E,5,)</f>
        <v>0</v>
      </c>
      <c r="I48" s="264">
        <f t="shared" si="0"/>
        <v>126</v>
      </c>
      <c r="J48" s="203"/>
      <c r="K48" s="306" t="s">
        <v>1020</v>
      </c>
    </row>
    <row r="49" spans="2:13" ht="13.5" customHeight="1" thickBot="1">
      <c r="B49" s="403"/>
      <c r="C49" s="196" t="s">
        <v>128</v>
      </c>
      <c r="D49" s="123" t="s">
        <v>120</v>
      </c>
      <c r="E49" s="123" t="s">
        <v>121</v>
      </c>
      <c r="F49" s="263">
        <f>VLOOKUP(D49,'SOH 24April19'!A:C,3,)</f>
        <v>42</v>
      </c>
      <c r="G49" s="109">
        <f>VLOOKUP(D49,'SOH 24April19'!A:D,4,)</f>
        <v>26</v>
      </c>
      <c r="H49" s="109">
        <f>VLOOKUP(D49,'SOH 24April19'!A:E,5,)</f>
        <v>4</v>
      </c>
      <c r="I49" s="264">
        <f t="shared" si="0"/>
        <v>72</v>
      </c>
      <c r="J49" s="203"/>
      <c r="K49" s="306" t="s">
        <v>1021</v>
      </c>
    </row>
    <row r="50" spans="2:13" ht="12.75" customHeight="1">
      <c r="B50" s="377" t="s">
        <v>257</v>
      </c>
      <c r="C50" s="138" t="s">
        <v>321</v>
      </c>
      <c r="D50" s="112" t="s">
        <v>319</v>
      </c>
      <c r="E50" s="162" t="s">
        <v>320</v>
      </c>
      <c r="F50" s="263">
        <f>VLOOKUP(D50,'SOH 24April19'!A:C,3,)</f>
        <v>76</v>
      </c>
      <c r="G50" s="109">
        <f>VLOOKUP(D50,'SOH 24April19'!A:D,4,)</f>
        <v>236</v>
      </c>
      <c r="H50" s="109">
        <f>VLOOKUP(D50,'SOH 24April19'!A:E,5,)</f>
        <v>34</v>
      </c>
      <c r="I50" s="264">
        <f t="shared" si="0"/>
        <v>346</v>
      </c>
      <c r="J50" s="203"/>
      <c r="K50" s="306"/>
    </row>
    <row r="51" spans="2:13" ht="12.75" customHeight="1">
      <c r="B51" s="378"/>
      <c r="C51" s="139" t="s">
        <v>241</v>
      </c>
      <c r="D51" s="124" t="s">
        <v>155</v>
      </c>
      <c r="E51" s="163" t="s">
        <v>156</v>
      </c>
      <c r="F51" s="263">
        <f>VLOOKUP(D51,'SOH 24April19'!A:C,3,)</f>
        <v>2440</v>
      </c>
      <c r="G51" s="109">
        <f>VLOOKUP(D51,'SOH 24April19'!A:D,4,)</f>
        <v>374</v>
      </c>
      <c r="H51" s="109">
        <f>VLOOKUP(D51,'SOH 24April19'!A:E,5,)</f>
        <v>464</v>
      </c>
      <c r="I51" s="265">
        <f t="shared" si="0"/>
        <v>3278</v>
      </c>
      <c r="J51" s="203"/>
      <c r="K51" s="306"/>
    </row>
    <row r="52" spans="2:13" ht="13.5" customHeight="1" thickBot="1">
      <c r="B52" s="379"/>
      <c r="C52" s="140" t="s">
        <v>200</v>
      </c>
      <c r="D52" s="125" t="s">
        <v>163</v>
      </c>
      <c r="E52" s="164" t="s">
        <v>164</v>
      </c>
      <c r="F52" s="263">
        <f>VLOOKUP(D52,'SOH 24April19'!A:C,3,)</f>
        <v>0</v>
      </c>
      <c r="G52" s="109">
        <f>VLOOKUP(D52,'SOH 24April19'!A:D,4,)</f>
        <v>59</v>
      </c>
      <c r="H52" s="109">
        <f>VLOOKUP(D52,'SOH 24April19'!A:E,5,)</f>
        <v>55</v>
      </c>
      <c r="I52" s="264">
        <f t="shared" si="0"/>
        <v>114</v>
      </c>
      <c r="J52" s="203"/>
      <c r="K52" s="306"/>
    </row>
    <row r="53" spans="2:13" ht="12.75" customHeight="1">
      <c r="B53" s="404" t="s">
        <v>258</v>
      </c>
      <c r="C53" s="194" t="s">
        <v>199</v>
      </c>
      <c r="D53" s="126" t="s">
        <v>32</v>
      </c>
      <c r="E53" s="165" t="s">
        <v>33</v>
      </c>
      <c r="F53" s="263">
        <f>VLOOKUP(D53,'SOH 24April19'!A:C,3,)</f>
        <v>1447</v>
      </c>
      <c r="G53" s="109">
        <f>VLOOKUP(D53,'SOH 24April19'!A:D,4,)</f>
        <v>185</v>
      </c>
      <c r="H53" s="92">
        <f>VLOOKUP(D53,'SOH 24April19'!A:E,5,)</f>
        <v>0</v>
      </c>
      <c r="I53" s="265">
        <f t="shared" si="0"/>
        <v>1632</v>
      </c>
      <c r="J53" s="203"/>
      <c r="K53" s="306"/>
    </row>
    <row r="54" spans="2:13" ht="12.75" customHeight="1">
      <c r="B54" s="384"/>
      <c r="C54" s="195" t="s">
        <v>199</v>
      </c>
      <c r="D54" s="127" t="s">
        <v>197</v>
      </c>
      <c r="E54" s="166" t="s">
        <v>198</v>
      </c>
      <c r="F54" s="263">
        <f>VLOOKUP(D54,'SOH 24April19'!A:C,3,)</f>
        <v>0</v>
      </c>
      <c r="G54" s="109">
        <f>VLOOKUP(D54,'SOH 24April19'!A:D,4,)</f>
        <v>1</v>
      </c>
      <c r="H54" s="109">
        <f>VLOOKUP(D54,'SOH 24April19'!A:E,5,)</f>
        <v>0</v>
      </c>
      <c r="I54" s="264">
        <f t="shared" si="0"/>
        <v>1</v>
      </c>
      <c r="J54" s="203"/>
      <c r="K54" s="306"/>
    </row>
    <row r="55" spans="2:13" ht="12.75" customHeight="1">
      <c r="B55" s="384"/>
      <c r="C55" s="195" t="s">
        <v>199</v>
      </c>
      <c r="D55" s="113" t="s">
        <v>291</v>
      </c>
      <c r="E55" s="143" t="s">
        <v>292</v>
      </c>
      <c r="F55" s="263">
        <f>VLOOKUP(D55,'SOH 24April19'!A:C,3,)</f>
        <v>128</v>
      </c>
      <c r="G55" s="109">
        <f>VLOOKUP(D55,'SOH 24April19'!A:D,4,)</f>
        <v>25</v>
      </c>
      <c r="H55" s="109">
        <f>VLOOKUP(D55,'SOH 24April19'!A:E,5,)</f>
        <v>0</v>
      </c>
      <c r="I55" s="264">
        <f t="shared" si="0"/>
        <v>153</v>
      </c>
      <c r="J55" s="203"/>
      <c r="K55" s="306"/>
    </row>
    <row r="56" spans="2:13" ht="12.75" customHeight="1">
      <c r="B56" s="384"/>
      <c r="C56" s="195" t="s">
        <v>199</v>
      </c>
      <c r="D56" s="113" t="s">
        <v>295</v>
      </c>
      <c r="E56" s="143" t="s">
        <v>296</v>
      </c>
      <c r="F56" s="263">
        <f>VLOOKUP(D56,'SOH 24April19'!A:C,3,)</f>
        <v>16</v>
      </c>
      <c r="G56" s="109">
        <f>VLOOKUP(D56,'SOH 24April19'!A:D,4,)</f>
        <v>69</v>
      </c>
      <c r="H56" s="109">
        <f>VLOOKUP(D56,'SOH 24April19'!A:E,5,)</f>
        <v>0</v>
      </c>
      <c r="I56" s="264">
        <f t="shared" si="0"/>
        <v>85</v>
      </c>
      <c r="J56" s="203"/>
      <c r="K56" s="306"/>
    </row>
    <row r="57" spans="2:13" ht="13.5" customHeight="1" thickBot="1">
      <c r="B57" s="384"/>
      <c r="C57" s="196" t="s">
        <v>290</v>
      </c>
      <c r="D57" s="197">
        <v>85005597</v>
      </c>
      <c r="E57" s="157" t="s">
        <v>577</v>
      </c>
      <c r="F57" s="261">
        <f>VLOOKUP(D57,'SOH 24April19'!A:C,3,)</f>
        <v>189</v>
      </c>
      <c r="G57" s="109">
        <f>VLOOKUP(D57,'SOH 24April19'!A:D,4,)</f>
        <v>113</v>
      </c>
      <c r="H57" s="109">
        <f>VLOOKUP(D57,'SOH 24April19'!A:E,5,)</f>
        <v>364</v>
      </c>
      <c r="I57" s="264">
        <f t="shared" si="0"/>
        <v>666</v>
      </c>
      <c r="J57" s="306" t="s">
        <v>848</v>
      </c>
      <c r="K57" s="306" t="s">
        <v>797</v>
      </c>
      <c r="M57" s="307" t="s">
        <v>849</v>
      </c>
    </row>
    <row r="58" spans="2:13" ht="12.75" customHeight="1">
      <c r="B58" s="384"/>
      <c r="C58" s="195" t="s">
        <v>379</v>
      </c>
      <c r="D58" s="128" t="s">
        <v>306</v>
      </c>
      <c r="E58" s="150" t="s">
        <v>296</v>
      </c>
      <c r="F58" s="263">
        <f>VLOOKUP(D58,'SOH 24April19'!A:C,3,)</f>
        <v>2</v>
      </c>
      <c r="G58" s="109">
        <f>VLOOKUP(D58,'SOH 24April19'!A:D,4,)</f>
        <v>18</v>
      </c>
      <c r="H58" s="109">
        <f>VLOOKUP(D58,'SOH 24April19'!A:E,5,)</f>
        <v>6</v>
      </c>
      <c r="I58" s="264">
        <f t="shared" si="0"/>
        <v>26</v>
      </c>
      <c r="J58" s="203"/>
      <c r="K58" s="306"/>
    </row>
    <row r="59" spans="2:13" ht="12.75" customHeight="1">
      <c r="B59" s="384"/>
      <c r="C59" s="195" t="s">
        <v>379</v>
      </c>
      <c r="D59" s="128" t="s">
        <v>500</v>
      </c>
      <c r="E59" s="150" t="s">
        <v>33</v>
      </c>
      <c r="F59" s="263">
        <f>VLOOKUP(D59,'SOH 24April19'!A:C,3,)</f>
        <v>10</v>
      </c>
      <c r="G59" s="109">
        <f>VLOOKUP(D59,'SOH 24April19'!A:D,4,)</f>
        <v>0</v>
      </c>
      <c r="H59" s="109">
        <f>VLOOKUP(D59,'SOH 24April19'!A:E,5,)</f>
        <v>0</v>
      </c>
      <c r="I59" s="264">
        <f t="shared" si="0"/>
        <v>10</v>
      </c>
      <c r="J59" s="338"/>
      <c r="K59" s="306"/>
    </row>
    <row r="60" spans="2:13" ht="12.75" customHeight="1">
      <c r="B60" s="384"/>
      <c r="C60" s="195" t="s">
        <v>379</v>
      </c>
      <c r="D60" s="128">
        <v>85005595</v>
      </c>
      <c r="E60" s="150" t="s">
        <v>641</v>
      </c>
      <c r="F60" s="334" t="e">
        <f>VLOOKUP(D60,'SOH 24April19'!A:C,3,)</f>
        <v>#N/A</v>
      </c>
      <c r="G60" s="335" t="e">
        <f>VLOOKUP(D60,'SOH 24April19'!A:D,4,)</f>
        <v>#N/A</v>
      </c>
      <c r="H60" s="335" t="e">
        <f>VLOOKUP(D60,'SOH 24April19'!A:E,5,)</f>
        <v>#N/A</v>
      </c>
      <c r="I60" s="336" t="e">
        <f t="shared" si="0"/>
        <v>#N/A</v>
      </c>
      <c r="J60" s="338"/>
      <c r="K60" s="306"/>
    </row>
    <row r="61" spans="2:13" ht="12.75" customHeight="1">
      <c r="B61" s="384"/>
      <c r="C61" s="195" t="s">
        <v>308</v>
      </c>
      <c r="D61" s="116" t="s">
        <v>305</v>
      </c>
      <c r="E61" s="144" t="s">
        <v>33</v>
      </c>
      <c r="F61" s="263">
        <f>VLOOKUP(D61,'SOH 24April19'!A:C,3,)</f>
        <v>0</v>
      </c>
      <c r="G61" s="109">
        <f>VLOOKUP(D61,'SOH 24April19'!A:D,4,)</f>
        <v>1</v>
      </c>
      <c r="H61" s="109">
        <f>VLOOKUP(D61,'SOH 24April19'!A:E,5,)</f>
        <v>0</v>
      </c>
      <c r="I61" s="266">
        <f t="shared" si="0"/>
        <v>1</v>
      </c>
      <c r="J61" s="204"/>
      <c r="K61" s="306"/>
    </row>
    <row r="62" spans="2:13">
      <c r="B62" s="384"/>
      <c r="C62" s="195" t="s">
        <v>309</v>
      </c>
      <c r="D62" s="116" t="s">
        <v>307</v>
      </c>
      <c r="E62" s="144" t="s">
        <v>33</v>
      </c>
      <c r="F62" s="334" t="e">
        <f>VLOOKUP(D62,'SOH 24April19'!A:C,3,)</f>
        <v>#N/A</v>
      </c>
      <c r="G62" s="335" t="e">
        <f>VLOOKUP(D62,'SOH 24April19'!A:D,4,)</f>
        <v>#N/A</v>
      </c>
      <c r="H62" s="335" t="e">
        <f>VLOOKUP(D62,'SOH 24April19'!A:E,5,)</f>
        <v>#N/A</v>
      </c>
      <c r="I62" s="336" t="e">
        <f t="shared" si="0"/>
        <v>#N/A</v>
      </c>
      <c r="J62" s="338"/>
      <c r="K62" s="306"/>
    </row>
    <row r="63" spans="2:13" ht="12.75" customHeight="1">
      <c r="B63" s="384"/>
      <c r="C63" s="195" t="s">
        <v>308</v>
      </c>
      <c r="D63" s="113" t="s">
        <v>301</v>
      </c>
      <c r="E63" s="143" t="s">
        <v>302</v>
      </c>
      <c r="F63" s="263">
        <f>VLOOKUP(D63,'SOH 24April19'!A:C,3,)</f>
        <v>5</v>
      </c>
      <c r="G63" s="109">
        <f>VLOOKUP(D63,'SOH 24April19'!A:D,4,)</f>
        <v>9</v>
      </c>
      <c r="H63" s="109">
        <f>VLOOKUP(D63,'SOH 24April19'!A:E,5,)</f>
        <v>1</v>
      </c>
      <c r="I63" s="264">
        <f t="shared" si="0"/>
        <v>15</v>
      </c>
      <c r="J63" s="203"/>
      <c r="K63" s="306"/>
    </row>
    <row r="64" spans="2:13" ht="12.75" customHeight="1">
      <c r="B64" s="384"/>
      <c r="C64" s="195" t="s">
        <v>642</v>
      </c>
      <c r="D64" s="114" t="s">
        <v>486</v>
      </c>
      <c r="E64" s="153" t="s">
        <v>487</v>
      </c>
      <c r="F64" s="263">
        <f>VLOOKUP(D64,'SOH 24April19'!A:C,3,)</f>
        <v>0</v>
      </c>
      <c r="G64" s="109">
        <f>VLOOKUP(D64,'SOH 24April19'!A:D,4,)</f>
        <v>2</v>
      </c>
      <c r="H64" s="109">
        <f>VLOOKUP(D64,'SOH 24April19'!A:E,5,)</f>
        <v>0</v>
      </c>
      <c r="I64" s="264">
        <f t="shared" si="0"/>
        <v>2</v>
      </c>
      <c r="J64" s="203"/>
      <c r="K64" s="306"/>
    </row>
    <row r="65" spans="2:13" ht="13.5" thickBot="1">
      <c r="B65" s="384"/>
      <c r="C65" s="196" t="s">
        <v>310</v>
      </c>
      <c r="D65" s="115" t="s">
        <v>303</v>
      </c>
      <c r="E65" s="157" t="s">
        <v>304</v>
      </c>
      <c r="F65" s="263">
        <f>VLOOKUP(D65,'SOH 24April19'!A:C,3,)</f>
        <v>2</v>
      </c>
      <c r="G65" s="109">
        <f>VLOOKUP(D65,'SOH 24April19'!A:D,4,)</f>
        <v>0</v>
      </c>
      <c r="H65" s="109">
        <f>VLOOKUP(D65,'SOH 24April19'!A:E,5,)</f>
        <v>0</v>
      </c>
      <c r="I65" s="264">
        <f t="shared" si="0"/>
        <v>2</v>
      </c>
      <c r="J65" s="203"/>
      <c r="K65" s="306"/>
    </row>
    <row r="66" spans="2:13" ht="12.75" customHeight="1">
      <c r="B66" s="384"/>
      <c r="C66" s="195" t="s">
        <v>298</v>
      </c>
      <c r="D66" s="128" t="s">
        <v>293</v>
      </c>
      <c r="E66" s="150" t="s">
        <v>294</v>
      </c>
      <c r="F66" s="263">
        <f>VLOOKUP(D66,'SOH 24April19'!A:C,3,)</f>
        <v>25</v>
      </c>
      <c r="G66" s="109">
        <f>VLOOKUP(D66,'SOH 24April19'!A:D,4,)</f>
        <v>161</v>
      </c>
      <c r="H66" s="109">
        <f>VLOOKUP(D66,'SOH 24April19'!A:E,5,)</f>
        <v>279</v>
      </c>
      <c r="I66" s="264">
        <f t="shared" si="0"/>
        <v>465</v>
      </c>
      <c r="J66" s="203"/>
      <c r="K66" s="306"/>
    </row>
    <row r="67" spans="2:13" ht="12.75" customHeight="1">
      <c r="B67" s="384"/>
      <c r="C67" s="195" t="s">
        <v>242</v>
      </c>
      <c r="D67" s="113" t="s">
        <v>297</v>
      </c>
      <c r="E67" s="143" t="s">
        <v>294</v>
      </c>
      <c r="F67" s="263">
        <f>VLOOKUP(D67,'SOH 24April19'!A:C,3,)</f>
        <v>689</v>
      </c>
      <c r="G67" s="109">
        <f>VLOOKUP(D67,'SOH 24April19'!A:D,4,)</f>
        <v>69</v>
      </c>
      <c r="H67" s="109">
        <f>VLOOKUP(D67,'SOH 24April19'!A:E,5,)</f>
        <v>0</v>
      </c>
      <c r="I67" s="265">
        <f t="shared" si="0"/>
        <v>758</v>
      </c>
      <c r="J67" s="203"/>
      <c r="K67" s="306"/>
    </row>
    <row r="68" spans="2:13" ht="12.75" customHeight="1">
      <c r="B68" s="384"/>
      <c r="C68" s="195" t="s">
        <v>300</v>
      </c>
      <c r="D68" s="198">
        <v>85006586</v>
      </c>
      <c r="E68" s="143" t="s">
        <v>299</v>
      </c>
      <c r="F68" s="261">
        <f>VLOOKUP(D68,'SOH 24April19'!A:C,3,)</f>
        <v>494</v>
      </c>
      <c r="G68" s="109">
        <f>VLOOKUP(D68,'SOH 24April19'!A:D,4,)</f>
        <v>80</v>
      </c>
      <c r="H68" s="109">
        <f>VLOOKUP(D68,'SOH 24April19'!A:E,5,)</f>
        <v>387</v>
      </c>
      <c r="I68" s="265">
        <f t="shared" ref="I68:I94" si="2">SUM(F68:H68)</f>
        <v>961</v>
      </c>
      <c r="J68" s="306" t="s">
        <v>848</v>
      </c>
      <c r="K68" s="306" t="s">
        <v>797</v>
      </c>
      <c r="M68" s="307" t="s">
        <v>849</v>
      </c>
    </row>
    <row r="69" spans="2:13" ht="12.75" customHeight="1">
      <c r="B69" s="384"/>
      <c r="C69" s="195" t="s">
        <v>668</v>
      </c>
      <c r="D69" s="114" t="s">
        <v>505</v>
      </c>
      <c r="E69" s="153" t="s">
        <v>296</v>
      </c>
      <c r="F69" s="263">
        <f>VLOOKUP(D69,'SOH 24April19'!A:C,3,)</f>
        <v>194</v>
      </c>
      <c r="G69" s="109">
        <f>VLOOKUP(D69,'SOH 24April19'!A:D,4,)</f>
        <v>85</v>
      </c>
      <c r="H69" s="109">
        <f>VLOOKUP(D69,'SOH 24April19'!A:E,5,)</f>
        <v>86</v>
      </c>
      <c r="I69" s="264">
        <f t="shared" si="2"/>
        <v>365</v>
      </c>
      <c r="J69" s="203"/>
      <c r="K69" s="306"/>
    </row>
    <row r="70" spans="2:13" ht="12.75" customHeight="1" thickBot="1">
      <c r="B70" s="384"/>
      <c r="C70" s="195" t="s">
        <v>242</v>
      </c>
      <c r="D70" s="129" t="s">
        <v>203</v>
      </c>
      <c r="E70" s="167" t="s">
        <v>204</v>
      </c>
      <c r="F70" s="263">
        <f>VLOOKUP(D70,'SOH 24April19'!A:C,3,)</f>
        <v>0</v>
      </c>
      <c r="G70" s="109">
        <f>VLOOKUP(D70,'SOH 24April19'!A:D,4,)</f>
        <v>2</v>
      </c>
      <c r="H70" s="109">
        <f>VLOOKUP(D70,'SOH 24April19'!A:E,5,)</f>
        <v>1</v>
      </c>
      <c r="I70" s="264">
        <f t="shared" si="2"/>
        <v>3</v>
      </c>
      <c r="J70" s="203"/>
      <c r="K70" s="306"/>
    </row>
    <row r="71" spans="2:13" ht="13.5" customHeight="1" thickBot="1">
      <c r="B71" s="385"/>
      <c r="C71" s="141" t="s">
        <v>643</v>
      </c>
      <c r="D71" s="130" t="s">
        <v>536</v>
      </c>
      <c r="E71" s="168" t="s">
        <v>537</v>
      </c>
      <c r="F71" s="263">
        <f>VLOOKUP(D71,'SOH 24April19'!A:C,3,)</f>
        <v>23</v>
      </c>
      <c r="G71" s="109">
        <f>VLOOKUP(D71,'SOH 24April19'!A:D,4,)</f>
        <v>0</v>
      </c>
      <c r="H71" s="109">
        <f>VLOOKUP(D71,'SOH 24April19'!A:E,5,)</f>
        <v>0</v>
      </c>
      <c r="I71" s="264">
        <f t="shared" si="2"/>
        <v>23</v>
      </c>
      <c r="J71" s="203"/>
      <c r="K71" s="306"/>
    </row>
    <row r="72" spans="2:13" ht="13.5" customHeight="1" thickBot="1">
      <c r="B72" s="213" t="s">
        <v>111</v>
      </c>
      <c r="C72" s="141" t="s">
        <v>111</v>
      </c>
      <c r="D72" s="214" t="s">
        <v>47</v>
      </c>
      <c r="E72" s="215" t="s">
        <v>48</v>
      </c>
      <c r="F72" s="263">
        <f>VLOOKUP(D72,'SOH 24April19'!A:C,3,)</f>
        <v>474</v>
      </c>
      <c r="G72" s="109">
        <f>VLOOKUP(D72,'SOH 24April19'!A:D,4,)</f>
        <v>549</v>
      </c>
      <c r="H72" s="109">
        <f>VLOOKUP(D72,'SOH 24April19'!A:E,5,)</f>
        <v>437</v>
      </c>
      <c r="I72" s="264">
        <f t="shared" si="2"/>
        <v>1460</v>
      </c>
      <c r="J72" s="203"/>
      <c r="K72" s="306"/>
    </row>
    <row r="73" spans="2:13" ht="12.75" customHeight="1">
      <c r="B73" s="392" t="s">
        <v>259</v>
      </c>
      <c r="C73" s="194" t="s">
        <v>201</v>
      </c>
      <c r="D73" s="131" t="s">
        <v>161</v>
      </c>
      <c r="E73" s="169" t="s">
        <v>162</v>
      </c>
      <c r="F73" s="263">
        <f>VLOOKUP(D73,'SOH 24April19'!A:C,3,)</f>
        <v>815</v>
      </c>
      <c r="G73" s="109">
        <f>VLOOKUP(D73,'SOH 24April19'!A:D,4,)</f>
        <v>54</v>
      </c>
      <c r="H73" s="109">
        <f>VLOOKUP(D73,'SOH 24April19'!A:E,5,)</f>
        <v>39</v>
      </c>
      <c r="I73" s="264">
        <f t="shared" si="2"/>
        <v>908</v>
      </c>
      <c r="J73" s="203"/>
      <c r="K73" s="306"/>
    </row>
    <row r="74" spans="2:13" ht="13.5" customHeight="1" thickBot="1">
      <c r="B74" s="393"/>
      <c r="C74" s="308" t="s">
        <v>202</v>
      </c>
      <c r="D74" s="129" t="s">
        <v>210</v>
      </c>
      <c r="E74" s="167" t="s">
        <v>154</v>
      </c>
      <c r="F74" s="263">
        <f>VLOOKUP(D74,'SOH 24April19'!A:C,3,)</f>
        <v>1353</v>
      </c>
      <c r="G74" s="109">
        <f>VLOOKUP(D74,'SOH 24April19'!A:D,4,)</f>
        <v>366</v>
      </c>
      <c r="H74" s="109">
        <f>VLOOKUP(D74,'SOH 24April19'!A:E,5,)</f>
        <v>202</v>
      </c>
      <c r="I74" s="264">
        <f t="shared" si="2"/>
        <v>1921</v>
      </c>
      <c r="J74" s="203"/>
      <c r="K74" s="306"/>
    </row>
    <row r="75" spans="2:13" ht="12.75" customHeight="1">
      <c r="B75" s="394" t="s">
        <v>260</v>
      </c>
      <c r="C75" s="315" t="s">
        <v>624</v>
      </c>
      <c r="D75" s="316" t="s">
        <v>218</v>
      </c>
      <c r="E75" s="317" t="s">
        <v>219</v>
      </c>
      <c r="F75" s="310">
        <f>VLOOKUP(D75,'SOH 24April19'!A:C,3,)</f>
        <v>0</v>
      </c>
      <c r="G75" s="109">
        <f>VLOOKUP(D75,'SOH 24April19'!A:D,4,)</f>
        <v>6</v>
      </c>
      <c r="H75" s="109">
        <f>VLOOKUP(D75,'SOH 24April19'!A:E,5,)</f>
        <v>1</v>
      </c>
      <c r="I75" s="264">
        <f t="shared" si="2"/>
        <v>7</v>
      </c>
      <c r="J75" s="338"/>
      <c r="K75" s="306"/>
    </row>
    <row r="76" spans="2:13" ht="12.75" customHeight="1">
      <c r="B76" s="395"/>
      <c r="C76" s="311" t="s">
        <v>624</v>
      </c>
      <c r="D76" s="312" t="s">
        <v>220</v>
      </c>
      <c r="E76" s="318" t="s">
        <v>219</v>
      </c>
      <c r="F76" s="337" t="e">
        <f>VLOOKUP(D76,'SOH 24April19'!A:C,3,)</f>
        <v>#N/A</v>
      </c>
      <c r="G76" s="335" t="e">
        <f>VLOOKUP(D76,'SOH 24April19'!A:D,4,)</f>
        <v>#N/A</v>
      </c>
      <c r="H76" s="335" t="e">
        <f>VLOOKUP(D76,'SOH 24April19'!A:E,5,)</f>
        <v>#N/A</v>
      </c>
      <c r="I76" s="336" t="e">
        <f t="shared" si="2"/>
        <v>#N/A</v>
      </c>
      <c r="J76" s="338"/>
      <c r="K76" s="306"/>
    </row>
    <row r="77" spans="2:13" ht="12.75" customHeight="1">
      <c r="B77" s="395"/>
      <c r="C77" s="311" t="s">
        <v>625</v>
      </c>
      <c r="D77" s="63" t="s">
        <v>221</v>
      </c>
      <c r="E77" s="319" t="s">
        <v>219</v>
      </c>
      <c r="F77" s="309">
        <f>VLOOKUP(D77,'SOH 24April19'!A:C,3,)</f>
        <v>0</v>
      </c>
      <c r="G77" s="109">
        <f>VLOOKUP(D77,'SOH 24April19'!A:D,4,)</f>
        <v>0</v>
      </c>
      <c r="H77" s="109">
        <f>VLOOKUP(D77,'SOH 24April19'!A:E,5,)</f>
        <v>1</v>
      </c>
      <c r="I77" s="264">
        <f t="shared" si="2"/>
        <v>1</v>
      </c>
      <c r="J77" s="338"/>
      <c r="K77" s="306"/>
    </row>
    <row r="78" spans="2:13" ht="12.75" customHeight="1">
      <c r="B78" s="395"/>
      <c r="C78" s="313" t="s">
        <v>236</v>
      </c>
      <c r="D78" s="66" t="s">
        <v>235</v>
      </c>
      <c r="E78" s="319" t="s">
        <v>219</v>
      </c>
      <c r="F78" s="309">
        <f>VLOOKUP(D78,'SOH 24April19'!A:C,3,)</f>
        <v>5</v>
      </c>
      <c r="G78" s="109">
        <f>VLOOKUP(D78,'SOH 24April19'!A:D,4,)</f>
        <v>14</v>
      </c>
      <c r="H78" s="109">
        <f>VLOOKUP(D78,'SOH 24April19'!A:E,5,)</f>
        <v>9</v>
      </c>
      <c r="I78" s="264">
        <f t="shared" si="2"/>
        <v>28</v>
      </c>
      <c r="J78" s="338"/>
      <c r="K78" s="306"/>
    </row>
    <row r="79" spans="2:13" ht="12.75" customHeight="1">
      <c r="B79" s="395"/>
      <c r="C79" s="313" t="s">
        <v>238</v>
      </c>
      <c r="D79" s="66" t="s">
        <v>237</v>
      </c>
      <c r="E79" s="319" t="s">
        <v>219</v>
      </c>
      <c r="F79" s="309">
        <f>VLOOKUP(D79,'SOH 24April19'!A:C,3,)</f>
        <v>1</v>
      </c>
      <c r="G79" s="109">
        <f>VLOOKUP(D79,'SOH 24April19'!A:D,4,)</f>
        <v>9</v>
      </c>
      <c r="H79" s="109">
        <f>VLOOKUP(D79,'SOH 24April19'!A:E,5,)</f>
        <v>0</v>
      </c>
      <c r="I79" s="264">
        <f t="shared" si="2"/>
        <v>10</v>
      </c>
      <c r="J79" s="338"/>
      <c r="K79" s="306"/>
    </row>
    <row r="80" spans="2:13">
      <c r="B80" s="395"/>
      <c r="C80" s="311" t="s">
        <v>569</v>
      </c>
      <c r="D80" s="51" t="s">
        <v>326</v>
      </c>
      <c r="E80" s="320" t="s">
        <v>327</v>
      </c>
      <c r="F80" s="309">
        <f>VLOOKUP(D80,'SOH 24April19'!A:C,3,)</f>
        <v>20</v>
      </c>
      <c r="G80" s="109">
        <f>VLOOKUP(D80,'SOH 24April19'!A:D,4,)</f>
        <v>5</v>
      </c>
      <c r="H80" s="109">
        <f>VLOOKUP(D80,'SOH 24April19'!A:E,5,)</f>
        <v>10</v>
      </c>
      <c r="I80" s="265">
        <f t="shared" si="2"/>
        <v>35</v>
      </c>
      <c r="J80" s="338"/>
      <c r="K80" s="306"/>
    </row>
    <row r="81" spans="2:11" ht="12.75" customHeight="1">
      <c r="B81" s="395"/>
      <c r="C81" s="311" t="s">
        <v>329</v>
      </c>
      <c r="D81" s="51" t="s">
        <v>212</v>
      </c>
      <c r="E81" s="320" t="s">
        <v>213</v>
      </c>
      <c r="F81" s="309">
        <f>VLOOKUP(D81,'SOH 24April19'!A:C,3,)</f>
        <v>113</v>
      </c>
      <c r="G81" s="109">
        <f>VLOOKUP(D81,'SOH 24April19'!A:D,4,)</f>
        <v>44</v>
      </c>
      <c r="H81" s="109">
        <f>VLOOKUP(D81,'SOH 24April19'!A:E,5,)</f>
        <v>29</v>
      </c>
      <c r="I81" s="265">
        <f t="shared" si="2"/>
        <v>186</v>
      </c>
      <c r="J81" s="338"/>
      <c r="K81" s="306"/>
    </row>
    <row r="82" spans="2:11" ht="12.75" customHeight="1">
      <c r="B82" s="395"/>
      <c r="C82" s="311" t="s">
        <v>623</v>
      </c>
      <c r="D82" s="314" t="s">
        <v>355</v>
      </c>
      <c r="E82" s="321" t="s">
        <v>356</v>
      </c>
      <c r="F82" s="309">
        <f>VLOOKUP(D82,'SOH 24April19'!A:C,3,)</f>
        <v>32</v>
      </c>
      <c r="G82" s="109">
        <f>VLOOKUP(D82,'SOH 24April19'!A:D,4,)</f>
        <v>10</v>
      </c>
      <c r="H82" s="92">
        <f>VLOOKUP(D82,'SOH 24April19'!A:E,5,)</f>
        <v>0</v>
      </c>
      <c r="I82" s="268">
        <f t="shared" si="2"/>
        <v>42</v>
      </c>
      <c r="J82" s="338"/>
      <c r="K82" s="306"/>
    </row>
    <row r="83" spans="2:11" ht="13.5" customHeight="1">
      <c r="B83" s="395"/>
      <c r="C83" s="311" t="s">
        <v>315</v>
      </c>
      <c r="D83" s="51" t="s">
        <v>216</v>
      </c>
      <c r="E83" s="320" t="s">
        <v>217</v>
      </c>
      <c r="F83" s="309">
        <f>VLOOKUP(D83,'SOH 24April19'!A:C,3,)</f>
        <v>234</v>
      </c>
      <c r="G83" s="109">
        <f>VLOOKUP(D83,'SOH 24April19'!A:D,4,)</f>
        <v>95</v>
      </c>
      <c r="H83" s="109">
        <f>VLOOKUP(D83,'SOH 24April19'!A:E,5,)</f>
        <v>41</v>
      </c>
      <c r="I83" s="264">
        <f t="shared" si="2"/>
        <v>370</v>
      </c>
      <c r="J83" s="338"/>
      <c r="K83" s="306"/>
    </row>
    <row r="84" spans="2:11" ht="13.5" customHeight="1" thickBot="1">
      <c r="B84" s="396"/>
      <c r="C84" s="322" t="s">
        <v>987</v>
      </c>
      <c r="D84" s="323" t="s">
        <v>633</v>
      </c>
      <c r="E84" s="324" t="s">
        <v>634</v>
      </c>
      <c r="F84" s="310">
        <f>VLOOKUP(D84,'SOH 24April19'!A:C,3,)</f>
        <v>2</v>
      </c>
      <c r="G84" s="92">
        <f>VLOOKUP(D84,'SOH 24April19'!A:D,4,)</f>
        <v>0</v>
      </c>
      <c r="H84" s="92">
        <f>VLOOKUP(D84,'SOH 24April19'!A:E,5,)</f>
        <v>0</v>
      </c>
      <c r="I84" s="262">
        <f t="shared" ref="I84" si="3">SUM(F84:H84)</f>
        <v>2</v>
      </c>
      <c r="J84" s="338"/>
      <c r="K84" s="306"/>
    </row>
    <row r="85" spans="2:11" ht="12.75" customHeight="1">
      <c r="B85" s="380" t="s">
        <v>285</v>
      </c>
      <c r="C85" s="382" t="s">
        <v>286</v>
      </c>
      <c r="D85" s="128" t="s">
        <v>261</v>
      </c>
      <c r="E85" s="150" t="s">
        <v>262</v>
      </c>
      <c r="F85" s="263">
        <f>VLOOKUP(D85,'SOH 24April19'!A:C,3,)</f>
        <v>103</v>
      </c>
      <c r="G85" s="109">
        <f>VLOOKUP(D85,'SOH 24April19'!A:D,4,)</f>
        <v>10</v>
      </c>
      <c r="H85" s="109">
        <f>VLOOKUP(D85,'SOH 24April19'!A:E,5,)</f>
        <v>11</v>
      </c>
      <c r="I85" s="265">
        <f t="shared" si="2"/>
        <v>124</v>
      </c>
      <c r="J85" s="338"/>
      <c r="K85" s="306"/>
    </row>
    <row r="86" spans="2:11">
      <c r="B86" s="380"/>
      <c r="C86" s="382"/>
      <c r="D86" s="116" t="s">
        <v>271</v>
      </c>
      <c r="E86" s="144" t="s">
        <v>272</v>
      </c>
      <c r="F86" s="263">
        <f>VLOOKUP(D86,'SOH 24April19'!A:C,3,)</f>
        <v>4</v>
      </c>
      <c r="G86" s="109">
        <f>VLOOKUP(D86,'SOH 24April19'!A:D,4,)</f>
        <v>1</v>
      </c>
      <c r="H86" s="109">
        <f>VLOOKUP(D86,'SOH 24April19'!A:E,5,)</f>
        <v>1</v>
      </c>
      <c r="I86" s="264">
        <f t="shared" si="2"/>
        <v>6</v>
      </c>
      <c r="J86" s="338"/>
      <c r="K86" s="306"/>
    </row>
    <row r="87" spans="2:11" ht="12.75" customHeight="1">
      <c r="B87" s="380"/>
      <c r="C87" s="382"/>
      <c r="D87" s="113" t="s">
        <v>283</v>
      </c>
      <c r="E87" s="143" t="s">
        <v>284</v>
      </c>
      <c r="F87" s="263">
        <f>VLOOKUP(D87,'SOH 24April19'!A:C,3,)</f>
        <v>27</v>
      </c>
      <c r="G87" s="109">
        <f>VLOOKUP(D87,'SOH 24April19'!A:D,4,)</f>
        <v>0</v>
      </c>
      <c r="H87" s="109">
        <f>VLOOKUP(D87,'SOH 24April19'!A:E,5,)</f>
        <v>0</v>
      </c>
      <c r="I87" s="264">
        <f t="shared" si="2"/>
        <v>27</v>
      </c>
      <c r="J87" s="338"/>
      <c r="K87" s="306"/>
    </row>
    <row r="88" spans="2:11">
      <c r="B88" s="380"/>
      <c r="C88" s="382" t="s">
        <v>287</v>
      </c>
      <c r="D88" s="116" t="s">
        <v>265</v>
      </c>
      <c r="E88" s="144" t="s">
        <v>266</v>
      </c>
      <c r="F88" s="263">
        <f>VLOOKUP(D88,'SOH 24April19'!A:C,3,)</f>
        <v>0</v>
      </c>
      <c r="G88" s="109">
        <f>VLOOKUP(D88,'SOH 24April19'!A:D,4,)</f>
        <v>0</v>
      </c>
      <c r="H88" s="109">
        <f>VLOOKUP(D88,'SOH 24April19'!A:E,5,)</f>
        <v>4</v>
      </c>
      <c r="I88" s="264">
        <f t="shared" si="2"/>
        <v>4</v>
      </c>
      <c r="J88" s="338"/>
      <c r="K88" s="306"/>
    </row>
    <row r="89" spans="2:11" ht="12.75" customHeight="1">
      <c r="B89" s="380"/>
      <c r="C89" s="382"/>
      <c r="D89" s="116" t="s">
        <v>269</v>
      </c>
      <c r="E89" s="144" t="s">
        <v>270</v>
      </c>
      <c r="F89" s="263">
        <f>VLOOKUP(D89,'SOH 24April19'!A:C,3,)</f>
        <v>22</v>
      </c>
      <c r="G89" s="109">
        <f>VLOOKUP(D89,'SOH 24April19'!A:D,4,)</f>
        <v>77</v>
      </c>
      <c r="H89" s="109">
        <f>VLOOKUP(D89,'SOH 24April19'!A:E,5,)</f>
        <v>128</v>
      </c>
      <c r="I89" s="264">
        <f t="shared" si="2"/>
        <v>227</v>
      </c>
      <c r="J89" s="338"/>
      <c r="K89" s="306"/>
    </row>
    <row r="90" spans="2:11" ht="12.75" customHeight="1">
      <c r="B90" s="380"/>
      <c r="C90" s="382"/>
      <c r="D90" s="113" t="s">
        <v>275</v>
      </c>
      <c r="E90" s="143" t="s">
        <v>276</v>
      </c>
      <c r="F90" s="263">
        <f>VLOOKUP(D90,'SOH 24April19'!A:C,3,)</f>
        <v>5</v>
      </c>
      <c r="G90" s="109">
        <f>VLOOKUP(D90,'SOH 24April19'!A:D,4,)</f>
        <v>0</v>
      </c>
      <c r="H90" s="109">
        <f>VLOOKUP(D90,'SOH 24April19'!A:E,5,)</f>
        <v>0</v>
      </c>
      <c r="I90" s="264">
        <f t="shared" si="2"/>
        <v>5</v>
      </c>
      <c r="J90" s="338"/>
      <c r="K90" s="306"/>
    </row>
    <row r="91" spans="2:11" ht="12.75" customHeight="1">
      <c r="B91" s="380"/>
      <c r="C91" s="382" t="s">
        <v>288</v>
      </c>
      <c r="D91" s="113" t="s">
        <v>267</v>
      </c>
      <c r="E91" s="143" t="s">
        <v>268</v>
      </c>
      <c r="F91" s="263">
        <f>VLOOKUP(D91,'SOH 24April19'!A:C,3,)</f>
        <v>57</v>
      </c>
      <c r="G91" s="109">
        <f>VLOOKUP(D91,'SOH 24April19'!A:D,4,)</f>
        <v>24</v>
      </c>
      <c r="H91" s="109">
        <f>VLOOKUP(D91,'SOH 24April19'!A:E,5,)</f>
        <v>7</v>
      </c>
      <c r="I91" s="264">
        <f t="shared" si="2"/>
        <v>88</v>
      </c>
      <c r="J91" s="338"/>
      <c r="K91" s="306"/>
    </row>
    <row r="92" spans="2:11">
      <c r="B92" s="380"/>
      <c r="C92" s="382"/>
      <c r="D92" s="113" t="s">
        <v>263</v>
      </c>
      <c r="E92" s="143" t="s">
        <v>264</v>
      </c>
      <c r="F92" s="334" t="e">
        <f>VLOOKUP(D92,'SOH 24April19'!A:C,3,)</f>
        <v>#N/A</v>
      </c>
      <c r="G92" s="335" t="e">
        <f>VLOOKUP(D92,'SOH 24April19'!A:D,4,)</f>
        <v>#N/A</v>
      </c>
      <c r="H92" s="335" t="e">
        <f>VLOOKUP(D92,'SOH 24April19'!A:E,5,)</f>
        <v>#N/A</v>
      </c>
      <c r="I92" s="336" t="e">
        <f t="shared" si="2"/>
        <v>#N/A</v>
      </c>
      <c r="J92" s="338"/>
      <c r="K92" s="306"/>
    </row>
    <row r="93" spans="2:11">
      <c r="B93" s="380"/>
      <c r="C93" s="382"/>
      <c r="D93" s="113" t="s">
        <v>279</v>
      </c>
      <c r="E93" s="143" t="s">
        <v>280</v>
      </c>
      <c r="F93" s="263">
        <f>VLOOKUP(D93,'SOH 24April19'!A:C,3,)</f>
        <v>9</v>
      </c>
      <c r="G93" s="109">
        <f>VLOOKUP(D93,'SOH 24April19'!A:D,4,)</f>
        <v>26</v>
      </c>
      <c r="H93" s="109">
        <f>VLOOKUP(D93,'SOH 24April19'!A:E,5,)</f>
        <v>0</v>
      </c>
      <c r="I93" s="264">
        <f t="shared" si="2"/>
        <v>35</v>
      </c>
      <c r="J93" s="338"/>
      <c r="K93" s="306"/>
    </row>
    <row r="94" spans="2:11">
      <c r="B94" s="380"/>
      <c r="C94" s="382" t="s">
        <v>635</v>
      </c>
      <c r="D94" s="113" t="s">
        <v>605</v>
      </c>
      <c r="E94" s="143" t="s">
        <v>606</v>
      </c>
      <c r="F94" s="263">
        <f>VLOOKUP(D94,'SOH 24April19'!A:C,3,)</f>
        <v>3</v>
      </c>
      <c r="G94" s="109">
        <f>VLOOKUP(D94,'SOH 24April19'!A:D,4,)</f>
        <v>0</v>
      </c>
      <c r="H94" s="109">
        <f>VLOOKUP(D94,'SOH 24April19'!A:E,5,)</f>
        <v>0</v>
      </c>
      <c r="I94" s="262">
        <f t="shared" si="2"/>
        <v>3</v>
      </c>
      <c r="J94" s="338"/>
      <c r="K94" s="306"/>
    </row>
    <row r="95" spans="2:11">
      <c r="B95" s="380"/>
      <c r="C95" s="382"/>
      <c r="D95" s="113" t="s">
        <v>603</v>
      </c>
      <c r="E95" s="143" t="s">
        <v>604</v>
      </c>
      <c r="F95" s="263">
        <f>VLOOKUP(D95,'SOH 24April19'!A:C,3,)</f>
        <v>3</v>
      </c>
      <c r="G95" s="109">
        <f>VLOOKUP(D95,'SOH 24April19'!A:D,4,)</f>
        <v>0</v>
      </c>
      <c r="H95" s="109">
        <f>VLOOKUP(D95,'SOH 24April19'!A:E,5,)</f>
        <v>0</v>
      </c>
      <c r="I95" s="262">
        <v>3</v>
      </c>
      <c r="J95" s="338"/>
      <c r="K95" s="306"/>
    </row>
    <row r="96" spans="2:11" ht="13.5" customHeight="1">
      <c r="B96" s="380"/>
      <c r="C96" s="382" t="s">
        <v>289</v>
      </c>
      <c r="D96" s="113" t="s">
        <v>214</v>
      </c>
      <c r="E96" s="143" t="s">
        <v>215</v>
      </c>
      <c r="F96" s="263">
        <f>VLOOKUP(D96,'SOH 24April19'!A:C,3,)</f>
        <v>53</v>
      </c>
      <c r="G96" s="109">
        <f>VLOOKUP(D96,'SOH 24April19'!A:D,4,)</f>
        <v>61</v>
      </c>
      <c r="H96" s="109">
        <f>VLOOKUP(D96,'SOH 24April19'!A:E,5,)</f>
        <v>70</v>
      </c>
      <c r="I96" s="264">
        <f t="shared" ref="I96:I110" si="4">SUM(F96:H96)</f>
        <v>184</v>
      </c>
      <c r="J96" s="338"/>
      <c r="K96" s="306"/>
    </row>
    <row r="97" spans="2:11" ht="13.5" customHeight="1">
      <c r="B97" s="380"/>
      <c r="C97" s="382"/>
      <c r="D97" s="116" t="s">
        <v>273</v>
      </c>
      <c r="E97" s="144" t="s">
        <v>274</v>
      </c>
      <c r="F97" s="263">
        <f>VLOOKUP(D97,'SOH 24April19'!A:C,3,)</f>
        <v>204</v>
      </c>
      <c r="G97" s="109">
        <f>VLOOKUP(D97,'SOH 24April19'!A:D,4,)</f>
        <v>24</v>
      </c>
      <c r="H97" s="109">
        <f>VLOOKUP(D97,'SOH 24April19'!A:E,5,)</f>
        <v>50</v>
      </c>
      <c r="I97" s="264">
        <f t="shared" si="4"/>
        <v>278</v>
      </c>
      <c r="J97" s="338"/>
      <c r="K97" s="306"/>
    </row>
    <row r="98" spans="2:11" ht="13.5" customHeight="1">
      <c r="B98" s="380"/>
      <c r="C98" s="382"/>
      <c r="D98" s="113" t="s">
        <v>277</v>
      </c>
      <c r="E98" s="143" t="s">
        <v>278</v>
      </c>
      <c r="F98" s="334" t="e">
        <f>VLOOKUP(D98,'SOH 24April19'!A:C,3,)</f>
        <v>#N/A</v>
      </c>
      <c r="G98" s="335" t="e">
        <f>VLOOKUP(D98,'SOH 24April19'!A:D,4,)</f>
        <v>#N/A</v>
      </c>
      <c r="H98" s="335" t="e">
        <f>VLOOKUP(D98,'SOH 24April19'!A:E,5,)</f>
        <v>#N/A</v>
      </c>
      <c r="I98" s="336" t="e">
        <f t="shared" si="4"/>
        <v>#N/A</v>
      </c>
      <c r="J98" s="338"/>
      <c r="K98" s="306"/>
    </row>
    <row r="99" spans="2:11" ht="13.5" customHeight="1" thickBot="1">
      <c r="B99" s="381"/>
      <c r="C99" s="383"/>
      <c r="D99" s="114" t="s">
        <v>281</v>
      </c>
      <c r="E99" s="157" t="s">
        <v>282</v>
      </c>
      <c r="F99" s="269">
        <f>VLOOKUP(D99,'SOH 24April19'!A:C,3,)</f>
        <v>3</v>
      </c>
      <c r="G99" s="111">
        <f>VLOOKUP(D99,'SOH 24April19'!A:D,4,)</f>
        <v>3</v>
      </c>
      <c r="H99" s="111">
        <f>VLOOKUP(D99,'SOH 24April19'!A:E,5,)</f>
        <v>1</v>
      </c>
      <c r="I99" s="270">
        <f t="shared" si="4"/>
        <v>7</v>
      </c>
      <c r="J99" s="203"/>
      <c r="K99" s="306"/>
    </row>
    <row r="100" spans="2:11" ht="13.5" customHeight="1">
      <c r="B100" s="375" t="s">
        <v>256</v>
      </c>
      <c r="C100" s="194" t="s">
        <v>130</v>
      </c>
      <c r="D100" s="206" t="s">
        <v>34</v>
      </c>
      <c r="E100" s="207" t="s">
        <v>35</v>
      </c>
      <c r="F100" s="263">
        <f>VLOOKUP(D100,'SOH 24April19'!A:C,3,)</f>
        <v>115</v>
      </c>
      <c r="G100" s="109">
        <f>VLOOKUP(D100,'SOH 24April19'!A:D,4,)</f>
        <v>9</v>
      </c>
      <c r="H100" s="109">
        <f>VLOOKUP(D100,'SOH 24April19'!A:E,5,)</f>
        <v>62</v>
      </c>
      <c r="I100" s="264">
        <f t="shared" si="4"/>
        <v>186</v>
      </c>
      <c r="J100" s="203"/>
      <c r="K100" s="306"/>
    </row>
    <row r="101" spans="2:11" ht="13.5" customHeight="1">
      <c r="B101" s="376"/>
      <c r="C101" s="195" t="s">
        <v>380</v>
      </c>
      <c r="D101" s="120" t="s">
        <v>157</v>
      </c>
      <c r="E101" s="161" t="s">
        <v>158</v>
      </c>
      <c r="F101" s="263">
        <f>VLOOKUP(D101,'SOH 24April19'!A:C,3,)</f>
        <v>953</v>
      </c>
      <c r="G101" s="109">
        <f>VLOOKUP(D101,'SOH 24April19'!A:D,4,)</f>
        <v>273</v>
      </c>
      <c r="H101" s="109">
        <f>VLOOKUP(D101,'SOH 24April19'!A:E,5,)</f>
        <v>399</v>
      </c>
      <c r="I101" s="264">
        <f t="shared" si="4"/>
        <v>1625</v>
      </c>
      <c r="J101" s="203"/>
      <c r="K101" s="306"/>
    </row>
    <row r="102" spans="2:11" ht="13.5" customHeight="1">
      <c r="B102" s="376"/>
      <c r="C102" s="195" t="s">
        <v>380</v>
      </c>
      <c r="D102" s="120" t="s">
        <v>159</v>
      </c>
      <c r="E102" s="161" t="s">
        <v>160</v>
      </c>
      <c r="F102" s="263">
        <f>VLOOKUP(D102,'SOH 24April19'!A:C,3,)</f>
        <v>1038</v>
      </c>
      <c r="G102" s="109">
        <f>VLOOKUP(D102,'SOH 24April19'!A:D,4,)</f>
        <v>253</v>
      </c>
      <c r="H102" s="109">
        <f>VLOOKUP(D102,'SOH 24April19'!A:E,5,)</f>
        <v>348</v>
      </c>
      <c r="I102" s="264">
        <f t="shared" si="4"/>
        <v>1639</v>
      </c>
      <c r="J102" s="203"/>
      <c r="K102" s="306"/>
    </row>
    <row r="103" spans="2:11" ht="13.5" customHeight="1" thickBot="1">
      <c r="B103" s="376"/>
      <c r="C103" s="195" t="s">
        <v>380</v>
      </c>
      <c r="D103" s="210" t="s">
        <v>30</v>
      </c>
      <c r="E103" s="216" t="s">
        <v>31</v>
      </c>
      <c r="F103" s="263">
        <f>VLOOKUP(D103,'SOH 24April19'!A:C,3,)</f>
        <v>1012</v>
      </c>
      <c r="G103" s="109">
        <f>VLOOKUP(D103,'SOH 24April19'!A:D,4,)</f>
        <v>265</v>
      </c>
      <c r="H103" s="109">
        <f>VLOOKUP(D103,'SOH 24April19'!A:E,5,)</f>
        <v>363</v>
      </c>
      <c r="I103" s="264">
        <f t="shared" si="4"/>
        <v>1640</v>
      </c>
      <c r="J103" s="203"/>
      <c r="K103" s="306"/>
    </row>
    <row r="104" spans="2:11">
      <c r="B104" s="377" t="s">
        <v>346</v>
      </c>
      <c r="C104" s="194" t="s">
        <v>341</v>
      </c>
      <c r="D104" s="132" t="s">
        <v>339</v>
      </c>
      <c r="E104" s="142" t="s">
        <v>340</v>
      </c>
      <c r="F104" s="271">
        <f>VLOOKUP(D104,'SOH 24April19'!A:C,3,)</f>
        <v>158</v>
      </c>
      <c r="G104" s="110">
        <f>VLOOKUP(D104,'SOH 24April19'!A:D,4,)</f>
        <v>22</v>
      </c>
      <c r="H104" s="110">
        <f>VLOOKUP(D104,'SOH 24April19'!A:E,5,)</f>
        <v>35</v>
      </c>
      <c r="I104" s="272">
        <f t="shared" si="4"/>
        <v>215</v>
      </c>
      <c r="J104" s="203"/>
      <c r="K104" s="306"/>
    </row>
    <row r="105" spans="2:11" ht="12.75" customHeight="1">
      <c r="B105" s="378"/>
      <c r="C105" s="195" t="s">
        <v>346</v>
      </c>
      <c r="D105" s="113" t="s">
        <v>342</v>
      </c>
      <c r="E105" s="143" t="s">
        <v>343</v>
      </c>
      <c r="F105" s="263">
        <f>VLOOKUP(D105,'SOH 24April19'!A:C,3,)</f>
        <v>0</v>
      </c>
      <c r="G105" s="109">
        <f>VLOOKUP(D105,'SOH 24April19'!A:D,4,)</f>
        <v>3</v>
      </c>
      <c r="H105" s="109">
        <f>VLOOKUP(D105,'SOH 24April19'!A:E,5,)</f>
        <v>0</v>
      </c>
      <c r="I105" s="264">
        <f t="shared" si="4"/>
        <v>3</v>
      </c>
      <c r="J105" s="203"/>
      <c r="K105" s="306"/>
    </row>
    <row r="106" spans="2:11" ht="12.75" customHeight="1">
      <c r="B106" s="378"/>
      <c r="C106" s="195" t="s">
        <v>347</v>
      </c>
      <c r="D106" s="114" t="s">
        <v>344</v>
      </c>
      <c r="E106" s="153" t="s">
        <v>345</v>
      </c>
      <c r="F106" s="263">
        <f>VLOOKUP(D106,'SOH 24April19'!A:C,3,)</f>
        <v>58</v>
      </c>
      <c r="G106" s="109">
        <f>VLOOKUP(D106,'SOH 24April19'!A:D,4,)</f>
        <v>33</v>
      </c>
      <c r="H106" s="109">
        <f>VLOOKUP(D106,'SOH 24April19'!A:E,5,)</f>
        <v>30</v>
      </c>
      <c r="I106" s="264">
        <f t="shared" si="4"/>
        <v>121</v>
      </c>
      <c r="J106" s="203"/>
      <c r="K106" s="306"/>
    </row>
    <row r="107" spans="2:11" ht="12.75" customHeight="1">
      <c r="B107" s="378"/>
      <c r="C107" s="195" t="s">
        <v>574</v>
      </c>
      <c r="D107" s="114" t="s">
        <v>425</v>
      </c>
      <c r="E107" s="153" t="s">
        <v>426</v>
      </c>
      <c r="F107" s="263">
        <f>VLOOKUP(D107,'SOH 24April19'!A:C,3,)</f>
        <v>10</v>
      </c>
      <c r="G107" s="109">
        <f>VLOOKUP(D107,'SOH 24April19'!A:D,4,)</f>
        <v>0</v>
      </c>
      <c r="H107" s="109">
        <f>VLOOKUP(D107,'SOH 24April19'!A:E,5,)</f>
        <v>19</v>
      </c>
      <c r="I107" s="264">
        <f t="shared" si="4"/>
        <v>29</v>
      </c>
      <c r="J107" s="203"/>
      <c r="K107" s="306"/>
    </row>
    <row r="108" spans="2:11" ht="13.5" thickBot="1">
      <c r="B108" s="379"/>
      <c r="C108" s="196" t="s">
        <v>575</v>
      </c>
      <c r="D108" s="115" t="s">
        <v>423</v>
      </c>
      <c r="E108" s="157" t="s">
        <v>424</v>
      </c>
      <c r="F108" s="263">
        <f>VLOOKUP(D108,'SOH 24April19'!A:C,3,)</f>
        <v>9</v>
      </c>
      <c r="G108" s="109">
        <f>VLOOKUP(D108,'SOH 24April19'!A:D,4,)</f>
        <v>4</v>
      </c>
      <c r="H108" s="109">
        <f>VLOOKUP(D108,'SOH 24April19'!A:E,5,)</f>
        <v>0</v>
      </c>
      <c r="I108" s="264">
        <f t="shared" si="4"/>
        <v>13</v>
      </c>
      <c r="J108" s="203"/>
      <c r="K108" s="306"/>
    </row>
    <row r="109" spans="2:11">
      <c r="B109" s="217"/>
      <c r="C109" s="195" t="s">
        <v>352</v>
      </c>
      <c r="D109" s="128" t="s">
        <v>348</v>
      </c>
      <c r="E109" s="150" t="s">
        <v>349</v>
      </c>
      <c r="F109" s="263">
        <f>VLOOKUP(D109,'SOH 24April19'!A:C,3,)</f>
        <v>41</v>
      </c>
      <c r="G109" s="109">
        <f>VLOOKUP(D109,'SOH 24April19'!A:D,4,)</f>
        <v>12</v>
      </c>
      <c r="H109" s="109">
        <f>VLOOKUP(D109,'SOH 24April19'!A:E,5,)</f>
        <v>0</v>
      </c>
      <c r="I109" s="264">
        <f t="shared" si="4"/>
        <v>53</v>
      </c>
      <c r="J109" s="203"/>
      <c r="K109" s="306"/>
    </row>
    <row r="110" spans="2:11" ht="13.5" thickBot="1">
      <c r="B110" s="218"/>
      <c r="C110" s="196" t="s">
        <v>353</v>
      </c>
      <c r="D110" s="115" t="s">
        <v>350</v>
      </c>
      <c r="E110" s="157" t="s">
        <v>351</v>
      </c>
      <c r="F110" s="273">
        <f>VLOOKUP(D110,'SOH 24April19'!A:C,3,)</f>
        <v>98</v>
      </c>
      <c r="G110" s="274">
        <f>VLOOKUP(D110,'SOH 24April19'!A:D,4,)</f>
        <v>20</v>
      </c>
      <c r="H110" s="274">
        <f>VLOOKUP(D110,'SOH 24April19'!A:E,5,)</f>
        <v>2</v>
      </c>
      <c r="I110" s="275">
        <f t="shared" si="4"/>
        <v>120</v>
      </c>
      <c r="J110" s="203"/>
      <c r="K110" s="306"/>
    </row>
  </sheetData>
  <mergeCells count="20">
    <mergeCell ref="B73:B74"/>
    <mergeCell ref="B75:B84"/>
    <mergeCell ref="B33:B35"/>
    <mergeCell ref="B36:B38"/>
    <mergeCell ref="B39:B49"/>
    <mergeCell ref="B50:B52"/>
    <mergeCell ref="B53:B71"/>
    <mergeCell ref="B3:B16"/>
    <mergeCell ref="B17:B21"/>
    <mergeCell ref="B22:B25"/>
    <mergeCell ref="B26:B28"/>
    <mergeCell ref="B29:B32"/>
    <mergeCell ref="B100:B103"/>
    <mergeCell ref="B104:B108"/>
    <mergeCell ref="B85:B99"/>
    <mergeCell ref="C85:C87"/>
    <mergeCell ref="C88:C90"/>
    <mergeCell ref="C91:C93"/>
    <mergeCell ref="C94:C95"/>
    <mergeCell ref="C96:C99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2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26-04-2019 Q01876  KG ENSENGEI&amp;R&amp;11&amp;P (&amp;N)</oddHeader>
    <oddFooter>&amp;L&amp;11Prepared: EZWANAF Afzarhushairi Wan Pani_x000D_Approved: MOAIMCBE [Afzarhushairi Wan Pani]_x000D_Ericsson Internal&amp;C&amp;11Date: 2019-04-24&amp;R&amp;11No: ECM-19:000573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F3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/>
  <cols>
    <col min="1" max="1" width="28.5703125" style="106" bestFit="1" customWidth="1"/>
    <col min="2" max="2" width="48.28515625" style="106" bestFit="1" customWidth="1"/>
    <col min="3" max="5" width="8.140625" style="175" bestFit="1" customWidth="1"/>
    <col min="6" max="6" width="15.140625" style="178" bestFit="1" customWidth="1"/>
    <col min="7" max="16384" width="9.140625" style="106"/>
  </cols>
  <sheetData>
    <row r="3" spans="1:6">
      <c r="A3" s="106" t="s">
        <v>753</v>
      </c>
    </row>
    <row r="4" spans="1:6">
      <c r="C4" s="175" t="s">
        <v>312</v>
      </c>
      <c r="D4" s="175" t="s">
        <v>354</v>
      </c>
      <c r="E4" s="175" t="s">
        <v>313</v>
      </c>
      <c r="F4" s="178" t="s">
        <v>752</v>
      </c>
    </row>
    <row r="5" spans="1:6">
      <c r="A5" s="106" t="s">
        <v>381</v>
      </c>
      <c r="B5" s="106" t="s">
        <v>382</v>
      </c>
      <c r="D5" s="175">
        <v>2</v>
      </c>
      <c r="F5" s="178">
        <v>2</v>
      </c>
    </row>
    <row r="6" spans="1:6">
      <c r="A6" s="106" t="s">
        <v>383</v>
      </c>
      <c r="B6" s="106" t="s">
        <v>384</v>
      </c>
      <c r="C6" s="175">
        <v>5</v>
      </c>
      <c r="F6" s="178">
        <v>5</v>
      </c>
    </row>
    <row r="7" spans="1:6">
      <c r="A7" s="106" t="s">
        <v>385</v>
      </c>
      <c r="B7" s="106" t="s">
        <v>386</v>
      </c>
      <c r="C7" s="175">
        <v>2</v>
      </c>
      <c r="F7" s="178">
        <v>2</v>
      </c>
    </row>
    <row r="8" spans="1:6">
      <c r="A8" s="106" t="s">
        <v>235</v>
      </c>
      <c r="B8" s="106" t="s">
        <v>389</v>
      </c>
      <c r="C8" s="175">
        <v>5</v>
      </c>
      <c r="D8" s="175">
        <v>14</v>
      </c>
      <c r="E8" s="175">
        <v>9</v>
      </c>
      <c r="F8" s="178">
        <v>28</v>
      </c>
    </row>
    <row r="9" spans="1:6">
      <c r="A9" s="106" t="s">
        <v>237</v>
      </c>
      <c r="B9" s="106" t="s">
        <v>219</v>
      </c>
      <c r="C9" s="175">
        <v>1</v>
      </c>
      <c r="D9" s="175">
        <v>9</v>
      </c>
      <c r="F9" s="178">
        <v>10</v>
      </c>
    </row>
    <row r="10" spans="1:6">
      <c r="A10" s="106" t="s">
        <v>390</v>
      </c>
      <c r="B10" s="106" t="s">
        <v>389</v>
      </c>
      <c r="D10" s="175">
        <v>5</v>
      </c>
      <c r="E10" s="175">
        <v>6</v>
      </c>
      <c r="F10" s="178">
        <v>11</v>
      </c>
    </row>
    <row r="11" spans="1:6">
      <c r="A11" s="106" t="s">
        <v>218</v>
      </c>
      <c r="B11" s="106" t="s">
        <v>389</v>
      </c>
      <c r="D11" s="175">
        <v>6</v>
      </c>
      <c r="E11" s="175">
        <v>1</v>
      </c>
      <c r="F11" s="178">
        <v>7</v>
      </c>
    </row>
    <row r="12" spans="1:6">
      <c r="A12" s="106" t="s">
        <v>769</v>
      </c>
      <c r="B12" s="106" t="s">
        <v>389</v>
      </c>
      <c r="C12" s="175">
        <v>1</v>
      </c>
      <c r="F12" s="178">
        <v>1</v>
      </c>
    </row>
    <row r="13" spans="1:6">
      <c r="A13" s="106" t="s">
        <v>221</v>
      </c>
      <c r="B13" s="106" t="s">
        <v>219</v>
      </c>
      <c r="E13" s="175">
        <v>1</v>
      </c>
      <c r="F13" s="178">
        <v>1</v>
      </c>
    </row>
    <row r="14" spans="1:6">
      <c r="A14" s="106" t="s">
        <v>627</v>
      </c>
      <c r="B14" s="106" t="s">
        <v>636</v>
      </c>
      <c r="C14" s="175">
        <v>37</v>
      </c>
      <c r="D14" s="175">
        <v>6</v>
      </c>
      <c r="E14" s="175">
        <v>10</v>
      </c>
      <c r="F14" s="178">
        <v>53</v>
      </c>
    </row>
    <row r="15" spans="1:6">
      <c r="A15" s="106" t="s">
        <v>391</v>
      </c>
      <c r="B15" s="106" t="s">
        <v>392</v>
      </c>
      <c r="E15" s="175">
        <v>4</v>
      </c>
      <c r="F15" s="178">
        <v>4</v>
      </c>
    </row>
    <row r="16" spans="1:6">
      <c r="A16" s="106" t="s">
        <v>393</v>
      </c>
      <c r="B16" s="106" t="s">
        <v>394</v>
      </c>
      <c r="C16" s="175">
        <v>6</v>
      </c>
      <c r="D16" s="175">
        <v>18</v>
      </c>
      <c r="E16" s="175">
        <v>8</v>
      </c>
      <c r="F16" s="178">
        <v>32</v>
      </c>
    </row>
    <row r="17" spans="1:6">
      <c r="A17" s="106" t="s">
        <v>395</v>
      </c>
      <c r="B17" s="106" t="s">
        <v>396</v>
      </c>
      <c r="C17" s="175">
        <v>2</v>
      </c>
      <c r="F17" s="178">
        <v>2</v>
      </c>
    </row>
    <row r="18" spans="1:6">
      <c r="A18" s="106" t="s">
        <v>397</v>
      </c>
      <c r="B18" s="106" t="s">
        <v>398</v>
      </c>
      <c r="C18" s="175">
        <v>3</v>
      </c>
      <c r="F18" s="178">
        <v>3</v>
      </c>
    </row>
    <row r="19" spans="1:6">
      <c r="A19" s="106" t="s">
        <v>399</v>
      </c>
      <c r="B19" s="106" t="s">
        <v>400</v>
      </c>
      <c r="C19" s="175">
        <v>16</v>
      </c>
      <c r="F19" s="178">
        <v>16</v>
      </c>
    </row>
    <row r="20" spans="1:6">
      <c r="A20" s="174" t="s">
        <v>645</v>
      </c>
      <c r="B20" s="106" t="s">
        <v>646</v>
      </c>
      <c r="C20" s="175">
        <v>2</v>
      </c>
      <c r="F20" s="178">
        <v>2</v>
      </c>
    </row>
    <row r="21" spans="1:6">
      <c r="A21" s="174">
        <v>85005597</v>
      </c>
      <c r="B21" s="106" t="s">
        <v>577</v>
      </c>
      <c r="C21" s="175">
        <v>189</v>
      </c>
      <c r="D21" s="175">
        <v>113</v>
      </c>
      <c r="E21" s="175">
        <v>364</v>
      </c>
      <c r="F21" s="178">
        <v>666</v>
      </c>
    </row>
    <row r="22" spans="1:6">
      <c r="A22" s="174">
        <v>85006586</v>
      </c>
      <c r="B22" s="106" t="s">
        <v>299</v>
      </c>
      <c r="C22" s="175">
        <v>494</v>
      </c>
      <c r="D22" s="175">
        <v>80</v>
      </c>
      <c r="E22" s="175">
        <v>387</v>
      </c>
      <c r="F22" s="178">
        <v>961</v>
      </c>
    </row>
    <row r="23" spans="1:6">
      <c r="A23" s="174">
        <v>85118350</v>
      </c>
      <c r="B23" s="106" t="s">
        <v>677</v>
      </c>
      <c r="C23" s="175">
        <v>2</v>
      </c>
      <c r="E23" s="175">
        <v>3</v>
      </c>
      <c r="F23" s="178">
        <v>5</v>
      </c>
    </row>
    <row r="24" spans="1:6">
      <c r="A24" s="174" t="s">
        <v>968</v>
      </c>
      <c r="B24" s="106" t="s">
        <v>969</v>
      </c>
      <c r="C24" s="175">
        <v>24</v>
      </c>
      <c r="F24" s="178">
        <v>24</v>
      </c>
    </row>
    <row r="25" spans="1:6">
      <c r="A25" s="174" t="s">
        <v>578</v>
      </c>
      <c r="B25" s="106" t="s">
        <v>404</v>
      </c>
      <c r="C25" s="175">
        <v>1</v>
      </c>
      <c r="F25" s="178">
        <v>1</v>
      </c>
    </row>
    <row r="26" spans="1:6">
      <c r="A26" s="174" t="s">
        <v>405</v>
      </c>
      <c r="B26" s="106" t="s">
        <v>406</v>
      </c>
      <c r="C26" s="175">
        <v>3</v>
      </c>
      <c r="F26" s="178">
        <v>3</v>
      </c>
    </row>
    <row r="27" spans="1:6">
      <c r="A27" s="174" t="s">
        <v>678</v>
      </c>
      <c r="B27" s="106" t="s">
        <v>679</v>
      </c>
      <c r="E27" s="175">
        <v>7</v>
      </c>
      <c r="F27" s="178">
        <v>7</v>
      </c>
    </row>
    <row r="28" spans="1:6">
      <c r="A28" s="106" t="s">
        <v>407</v>
      </c>
      <c r="B28" s="106" t="s">
        <v>408</v>
      </c>
      <c r="C28" s="175">
        <v>2</v>
      </c>
      <c r="F28" s="178">
        <v>2</v>
      </c>
    </row>
    <row r="29" spans="1:6">
      <c r="A29" s="106" t="s">
        <v>342</v>
      </c>
      <c r="B29" s="176" t="s">
        <v>343</v>
      </c>
      <c r="D29" s="175">
        <v>3</v>
      </c>
      <c r="F29" s="178">
        <v>3</v>
      </c>
    </row>
    <row r="30" spans="1:6">
      <c r="A30" s="106" t="s">
        <v>409</v>
      </c>
      <c r="B30" s="106" t="s">
        <v>410</v>
      </c>
      <c r="C30" s="175">
        <v>338</v>
      </c>
      <c r="D30" s="175">
        <v>126</v>
      </c>
      <c r="E30" s="175">
        <v>195</v>
      </c>
      <c r="F30" s="178">
        <v>659</v>
      </c>
    </row>
    <row r="31" spans="1:6">
      <c r="A31" s="106" t="s">
        <v>137</v>
      </c>
      <c r="B31" s="106" t="s">
        <v>579</v>
      </c>
      <c r="C31" s="175">
        <v>9</v>
      </c>
      <c r="F31" s="178">
        <v>9</v>
      </c>
    </row>
    <row r="32" spans="1:6">
      <c r="A32" s="106" t="s">
        <v>120</v>
      </c>
      <c r="B32" s="106" t="s">
        <v>121</v>
      </c>
      <c r="C32" s="175">
        <v>42</v>
      </c>
      <c r="D32" s="175">
        <v>26</v>
      </c>
      <c r="E32" s="175">
        <v>4</v>
      </c>
      <c r="F32" s="178">
        <v>72</v>
      </c>
    </row>
    <row r="33" spans="1:6">
      <c r="A33" s="106" t="s">
        <v>411</v>
      </c>
      <c r="B33" s="106" t="s">
        <v>412</v>
      </c>
      <c r="C33" s="175">
        <v>24</v>
      </c>
      <c r="F33" s="178">
        <v>24</v>
      </c>
    </row>
    <row r="34" spans="1:6">
      <c r="A34" s="106" t="s">
        <v>336</v>
      </c>
      <c r="B34" s="106" t="s">
        <v>337</v>
      </c>
      <c r="C34" s="175">
        <v>391</v>
      </c>
      <c r="D34" s="175">
        <v>100</v>
      </c>
      <c r="E34" s="175">
        <v>100</v>
      </c>
      <c r="F34" s="178">
        <v>591</v>
      </c>
    </row>
    <row r="35" spans="1:6">
      <c r="A35" s="106" t="s">
        <v>225</v>
      </c>
      <c r="B35" s="106" t="s">
        <v>413</v>
      </c>
      <c r="C35" s="175">
        <v>2278</v>
      </c>
      <c r="D35" s="175">
        <v>371</v>
      </c>
      <c r="E35" s="175">
        <v>298</v>
      </c>
      <c r="F35" s="178">
        <v>2947</v>
      </c>
    </row>
    <row r="36" spans="1:6">
      <c r="A36" s="106" t="s">
        <v>227</v>
      </c>
      <c r="B36" s="106" t="s">
        <v>228</v>
      </c>
      <c r="C36" s="175">
        <v>350</v>
      </c>
      <c r="D36" s="175">
        <v>32</v>
      </c>
      <c r="E36" s="175">
        <v>81</v>
      </c>
      <c r="F36" s="178">
        <v>463</v>
      </c>
    </row>
    <row r="37" spans="1:6">
      <c r="A37" s="106" t="s">
        <v>184</v>
      </c>
      <c r="B37" s="106" t="s">
        <v>415</v>
      </c>
      <c r="C37" s="175">
        <v>2880</v>
      </c>
      <c r="D37" s="175">
        <v>1777</v>
      </c>
      <c r="E37" s="175">
        <v>618</v>
      </c>
      <c r="F37" s="178">
        <v>5275</v>
      </c>
    </row>
    <row r="38" spans="1:6">
      <c r="A38" s="106" t="s">
        <v>853</v>
      </c>
      <c r="B38" s="106" t="s">
        <v>770</v>
      </c>
      <c r="C38" s="175">
        <v>10</v>
      </c>
      <c r="F38" s="178">
        <v>10</v>
      </c>
    </row>
    <row r="39" spans="1:6">
      <c r="A39" s="106" t="s">
        <v>680</v>
      </c>
      <c r="B39" s="106" t="s">
        <v>681</v>
      </c>
      <c r="C39" s="175">
        <v>90</v>
      </c>
      <c r="F39" s="178">
        <v>90</v>
      </c>
    </row>
    <row r="40" spans="1:6">
      <c r="A40" s="106" t="s">
        <v>757</v>
      </c>
      <c r="B40" s="106" t="s">
        <v>763</v>
      </c>
      <c r="D40" s="175">
        <v>23</v>
      </c>
      <c r="F40" s="178">
        <v>23</v>
      </c>
    </row>
    <row r="41" spans="1:6">
      <c r="A41" s="106" t="s">
        <v>185</v>
      </c>
      <c r="B41" s="106" t="s">
        <v>416</v>
      </c>
      <c r="C41" s="175">
        <v>1316</v>
      </c>
      <c r="D41" s="175">
        <v>347</v>
      </c>
      <c r="E41" s="175">
        <v>360</v>
      </c>
      <c r="F41" s="178">
        <v>2023</v>
      </c>
    </row>
    <row r="42" spans="1:6">
      <c r="A42" s="106" t="s">
        <v>682</v>
      </c>
      <c r="B42" s="106" t="s">
        <v>417</v>
      </c>
      <c r="E42" s="175">
        <v>56</v>
      </c>
      <c r="F42" s="178">
        <v>56</v>
      </c>
    </row>
    <row r="43" spans="1:6">
      <c r="A43" s="106" t="s">
        <v>69</v>
      </c>
      <c r="B43" s="106" t="s">
        <v>70</v>
      </c>
      <c r="C43" s="175">
        <v>240</v>
      </c>
      <c r="D43" s="175">
        <v>138</v>
      </c>
      <c r="E43" s="175">
        <v>152</v>
      </c>
      <c r="F43" s="178">
        <v>530</v>
      </c>
    </row>
    <row r="44" spans="1:6">
      <c r="A44" s="106" t="s">
        <v>344</v>
      </c>
      <c r="B44" s="106" t="s">
        <v>345</v>
      </c>
      <c r="C44" s="175">
        <v>58</v>
      </c>
      <c r="D44" s="175">
        <v>33</v>
      </c>
      <c r="E44" s="175">
        <v>30</v>
      </c>
      <c r="F44" s="178">
        <v>121</v>
      </c>
    </row>
    <row r="45" spans="1:6">
      <c r="A45" s="106" t="s">
        <v>122</v>
      </c>
      <c r="B45" s="106" t="s">
        <v>123</v>
      </c>
      <c r="C45" s="175">
        <v>126</v>
      </c>
      <c r="F45" s="178">
        <v>126</v>
      </c>
    </row>
    <row r="46" spans="1:6">
      <c r="A46" s="106" t="s">
        <v>115</v>
      </c>
      <c r="B46" s="106" t="s">
        <v>418</v>
      </c>
      <c r="C46" s="175">
        <v>20</v>
      </c>
      <c r="D46" s="175">
        <v>5</v>
      </c>
      <c r="E46" s="175">
        <v>5</v>
      </c>
      <c r="F46" s="178">
        <v>30</v>
      </c>
    </row>
    <row r="47" spans="1:6">
      <c r="A47" s="106" t="s">
        <v>117</v>
      </c>
      <c r="B47" s="106" t="s">
        <v>118</v>
      </c>
      <c r="C47" s="175">
        <v>1</v>
      </c>
      <c r="F47" s="178">
        <v>1</v>
      </c>
    </row>
    <row r="48" spans="1:6">
      <c r="A48" s="106" t="s">
        <v>375</v>
      </c>
      <c r="B48" s="106" t="s">
        <v>376</v>
      </c>
      <c r="C48" s="175">
        <v>7</v>
      </c>
      <c r="D48" s="175">
        <v>8</v>
      </c>
      <c r="E48" s="175">
        <v>5</v>
      </c>
      <c r="F48" s="178">
        <v>20</v>
      </c>
    </row>
    <row r="49" spans="1:6">
      <c r="A49" s="176" t="s">
        <v>629</v>
      </c>
      <c r="B49" s="106" t="s">
        <v>630</v>
      </c>
      <c r="D49" s="175">
        <v>8</v>
      </c>
      <c r="E49" s="175">
        <v>3</v>
      </c>
      <c r="F49" s="178">
        <v>11</v>
      </c>
    </row>
    <row r="50" spans="1:6">
      <c r="A50" s="106" t="s">
        <v>195</v>
      </c>
      <c r="B50" s="106" t="s">
        <v>195</v>
      </c>
      <c r="D50" s="175">
        <v>1</v>
      </c>
      <c r="E50" s="175">
        <v>1</v>
      </c>
      <c r="F50" s="178">
        <v>2</v>
      </c>
    </row>
    <row r="51" spans="1:6">
      <c r="A51" s="106" t="s">
        <v>112</v>
      </c>
      <c r="B51" s="106" t="s">
        <v>113</v>
      </c>
      <c r="C51" s="175">
        <v>13</v>
      </c>
      <c r="D51" s="175">
        <v>61</v>
      </c>
      <c r="E51" s="175">
        <v>25</v>
      </c>
      <c r="F51" s="178">
        <v>99</v>
      </c>
    </row>
    <row r="52" spans="1:6">
      <c r="A52" s="106" t="s">
        <v>419</v>
      </c>
      <c r="B52" s="106" t="s">
        <v>420</v>
      </c>
      <c r="C52" s="175">
        <v>45</v>
      </c>
      <c r="E52" s="175">
        <v>10</v>
      </c>
      <c r="F52" s="178">
        <v>55</v>
      </c>
    </row>
    <row r="53" spans="1:6">
      <c r="A53" s="106" t="s">
        <v>421</v>
      </c>
      <c r="B53" s="106" t="s">
        <v>422</v>
      </c>
      <c r="C53" s="175">
        <v>50</v>
      </c>
      <c r="D53" s="175">
        <v>24</v>
      </c>
      <c r="E53" s="175">
        <v>90</v>
      </c>
      <c r="F53" s="178">
        <v>164</v>
      </c>
    </row>
    <row r="54" spans="1:6">
      <c r="A54" s="106" t="s">
        <v>322</v>
      </c>
      <c r="B54" s="106" t="s">
        <v>323</v>
      </c>
      <c r="D54" s="175">
        <v>3</v>
      </c>
      <c r="F54" s="178">
        <v>3</v>
      </c>
    </row>
    <row r="55" spans="1:6">
      <c r="A55" s="106" t="s">
        <v>423</v>
      </c>
      <c r="B55" s="106" t="s">
        <v>424</v>
      </c>
      <c r="C55" s="175">
        <v>9</v>
      </c>
      <c r="D55" s="175">
        <v>4</v>
      </c>
      <c r="F55" s="178">
        <v>13</v>
      </c>
    </row>
    <row r="56" spans="1:6">
      <c r="A56" s="106" t="s">
        <v>425</v>
      </c>
      <c r="B56" s="106" t="s">
        <v>426</v>
      </c>
      <c r="C56" s="175">
        <v>10</v>
      </c>
      <c r="E56" s="175">
        <v>19</v>
      </c>
      <c r="F56" s="178">
        <v>29</v>
      </c>
    </row>
    <row r="57" spans="1:6">
      <c r="A57" s="106" t="s">
        <v>291</v>
      </c>
      <c r="B57" s="106" t="s">
        <v>292</v>
      </c>
      <c r="C57" s="175">
        <v>128</v>
      </c>
      <c r="D57" s="175">
        <v>25</v>
      </c>
      <c r="F57" s="178">
        <v>153</v>
      </c>
    </row>
    <row r="58" spans="1:6">
      <c r="A58" s="106" t="s">
        <v>203</v>
      </c>
      <c r="B58" s="106" t="s">
        <v>427</v>
      </c>
      <c r="D58" s="175">
        <v>2</v>
      </c>
      <c r="E58" s="175">
        <v>1</v>
      </c>
      <c r="F58" s="178">
        <v>3</v>
      </c>
    </row>
    <row r="59" spans="1:6">
      <c r="A59" s="106" t="s">
        <v>71</v>
      </c>
      <c r="B59" s="106" t="s">
        <v>72</v>
      </c>
      <c r="C59" s="175">
        <v>4506</v>
      </c>
      <c r="D59" s="175">
        <v>1817</v>
      </c>
      <c r="E59" s="175">
        <v>1582</v>
      </c>
      <c r="F59" s="178">
        <v>7905</v>
      </c>
    </row>
    <row r="60" spans="1:6">
      <c r="A60" s="106" t="s">
        <v>428</v>
      </c>
      <c r="B60" s="106" t="s">
        <v>429</v>
      </c>
      <c r="C60" s="175">
        <v>787</v>
      </c>
      <c r="F60" s="178">
        <v>787</v>
      </c>
    </row>
    <row r="61" spans="1:6">
      <c r="A61" s="106" t="s">
        <v>37</v>
      </c>
      <c r="B61" s="106" t="s">
        <v>430</v>
      </c>
      <c r="C61" s="175">
        <v>1060</v>
      </c>
      <c r="D61" s="175">
        <v>403</v>
      </c>
      <c r="E61" s="175">
        <v>442</v>
      </c>
      <c r="F61" s="178">
        <v>1905</v>
      </c>
    </row>
    <row r="62" spans="1:6">
      <c r="A62" s="106" t="s">
        <v>372</v>
      </c>
      <c r="B62" s="106" t="s">
        <v>580</v>
      </c>
      <c r="E62" s="175">
        <v>6</v>
      </c>
      <c r="F62" s="178">
        <v>6</v>
      </c>
    </row>
    <row r="63" spans="1:6">
      <c r="A63" s="106" t="s">
        <v>47</v>
      </c>
      <c r="B63" s="106" t="s">
        <v>48</v>
      </c>
      <c r="C63" s="175">
        <v>474</v>
      </c>
      <c r="D63" s="175">
        <v>549</v>
      </c>
      <c r="E63" s="175">
        <v>437</v>
      </c>
      <c r="F63" s="178">
        <v>1460</v>
      </c>
    </row>
    <row r="64" spans="1:6">
      <c r="A64" s="106" t="s">
        <v>758</v>
      </c>
      <c r="B64" s="106" t="s">
        <v>764</v>
      </c>
      <c r="D64" s="175">
        <v>55</v>
      </c>
      <c r="F64" s="178">
        <v>55</v>
      </c>
    </row>
    <row r="65" spans="1:6">
      <c r="A65" s="106" t="s">
        <v>105</v>
      </c>
      <c r="B65" s="106" t="s">
        <v>165</v>
      </c>
      <c r="C65" s="175">
        <v>114</v>
      </c>
      <c r="D65" s="175">
        <v>27</v>
      </c>
      <c r="E65" s="175">
        <v>55</v>
      </c>
      <c r="F65" s="178">
        <v>196</v>
      </c>
    </row>
    <row r="66" spans="1:6">
      <c r="A66" s="106" t="s">
        <v>431</v>
      </c>
      <c r="B66" s="106" t="s">
        <v>432</v>
      </c>
      <c r="E66" s="175">
        <v>1</v>
      </c>
      <c r="F66" s="178">
        <v>1</v>
      </c>
    </row>
    <row r="67" spans="1:6">
      <c r="A67" s="106" t="s">
        <v>187</v>
      </c>
      <c r="B67" s="106" t="s">
        <v>581</v>
      </c>
      <c r="C67" s="175">
        <v>2015</v>
      </c>
      <c r="D67" s="175">
        <v>357</v>
      </c>
      <c r="E67" s="175">
        <v>365</v>
      </c>
      <c r="F67" s="178">
        <v>2737</v>
      </c>
    </row>
    <row r="68" spans="1:6">
      <c r="A68" s="106" t="s">
        <v>73</v>
      </c>
      <c r="B68" s="106" t="s">
        <v>433</v>
      </c>
      <c r="C68" s="175">
        <v>26130</v>
      </c>
      <c r="D68" s="175">
        <v>9066</v>
      </c>
      <c r="E68" s="175">
        <v>2474</v>
      </c>
      <c r="F68" s="178">
        <v>37670</v>
      </c>
    </row>
    <row r="69" spans="1:6">
      <c r="A69" s="106" t="s">
        <v>77</v>
      </c>
      <c r="B69" s="106" t="s">
        <v>434</v>
      </c>
      <c r="C69" s="175">
        <v>2376</v>
      </c>
      <c r="D69" s="175">
        <v>4860</v>
      </c>
      <c r="E69" s="175">
        <v>2824</v>
      </c>
      <c r="F69" s="178">
        <v>10060</v>
      </c>
    </row>
    <row r="70" spans="1:6">
      <c r="A70" s="106" t="s">
        <v>75</v>
      </c>
      <c r="B70" s="106" t="s">
        <v>417</v>
      </c>
      <c r="C70" s="175">
        <v>3594</v>
      </c>
      <c r="D70" s="175">
        <v>1187</v>
      </c>
      <c r="E70" s="175">
        <v>332</v>
      </c>
      <c r="F70" s="178">
        <v>5113</v>
      </c>
    </row>
    <row r="71" spans="1:6">
      <c r="A71" s="106" t="s">
        <v>79</v>
      </c>
      <c r="B71" s="106" t="s">
        <v>435</v>
      </c>
      <c r="C71" s="175">
        <v>750</v>
      </c>
      <c r="D71" s="175">
        <v>142</v>
      </c>
      <c r="E71" s="175">
        <v>286</v>
      </c>
      <c r="F71" s="178">
        <v>1178</v>
      </c>
    </row>
    <row r="72" spans="1:6">
      <c r="A72" s="106" t="s">
        <v>771</v>
      </c>
      <c r="B72" s="106" t="s">
        <v>772</v>
      </c>
      <c r="C72" s="175">
        <v>2</v>
      </c>
      <c r="F72" s="178">
        <v>2</v>
      </c>
    </row>
    <row r="73" spans="1:6">
      <c r="A73" s="106" t="s">
        <v>773</v>
      </c>
      <c r="B73" s="106" t="s">
        <v>772</v>
      </c>
      <c r="C73" s="175">
        <v>6</v>
      </c>
      <c r="F73" s="178">
        <v>6</v>
      </c>
    </row>
    <row r="74" spans="1:6">
      <c r="A74" s="106" t="s">
        <v>774</v>
      </c>
      <c r="B74" s="106" t="s">
        <v>772</v>
      </c>
      <c r="C74" s="175">
        <v>6</v>
      </c>
      <c r="F74" s="178">
        <v>6</v>
      </c>
    </row>
    <row r="75" spans="1:6">
      <c r="A75" s="106" t="s">
        <v>775</v>
      </c>
      <c r="B75" s="106" t="s">
        <v>776</v>
      </c>
      <c r="C75" s="175">
        <v>6</v>
      </c>
      <c r="F75" s="178">
        <v>6</v>
      </c>
    </row>
    <row r="76" spans="1:6">
      <c r="A76" s="106" t="s">
        <v>436</v>
      </c>
      <c r="B76" s="106" t="s">
        <v>437</v>
      </c>
      <c r="C76" s="175">
        <v>3300</v>
      </c>
      <c r="F76" s="178">
        <v>3300</v>
      </c>
    </row>
    <row r="77" spans="1:6">
      <c r="A77" s="106" t="s">
        <v>777</v>
      </c>
      <c r="B77" s="106" t="s">
        <v>772</v>
      </c>
      <c r="C77" s="175">
        <v>6</v>
      </c>
      <c r="F77" s="178">
        <v>6</v>
      </c>
    </row>
    <row r="78" spans="1:6">
      <c r="A78" s="106" t="s">
        <v>683</v>
      </c>
      <c r="B78" s="106" t="s">
        <v>684</v>
      </c>
      <c r="C78" s="175">
        <v>7</v>
      </c>
      <c r="F78" s="178">
        <v>7</v>
      </c>
    </row>
    <row r="79" spans="1:6">
      <c r="A79" s="106" t="s">
        <v>438</v>
      </c>
      <c r="B79" s="106" t="s">
        <v>439</v>
      </c>
      <c r="C79" s="175">
        <v>4</v>
      </c>
      <c r="F79" s="178">
        <v>4</v>
      </c>
    </row>
    <row r="80" spans="1:6">
      <c r="A80" s="106" t="s">
        <v>440</v>
      </c>
      <c r="B80" s="106" t="s">
        <v>441</v>
      </c>
      <c r="C80" s="175">
        <v>10</v>
      </c>
      <c r="D80" s="175">
        <v>9</v>
      </c>
      <c r="E80" s="175">
        <v>8</v>
      </c>
      <c r="F80" s="178">
        <v>27</v>
      </c>
    </row>
    <row r="81" spans="1:6">
      <c r="A81" s="106" t="s">
        <v>685</v>
      </c>
      <c r="B81" s="106" t="s">
        <v>686</v>
      </c>
      <c r="D81" s="175">
        <v>8</v>
      </c>
      <c r="E81" s="175">
        <v>2</v>
      </c>
      <c r="F81" s="178">
        <v>10</v>
      </c>
    </row>
    <row r="82" spans="1:6">
      <c r="A82" s="106" t="s">
        <v>687</v>
      </c>
      <c r="B82" s="106" t="s">
        <v>688</v>
      </c>
      <c r="D82" s="175">
        <v>1</v>
      </c>
      <c r="E82" s="175">
        <v>2</v>
      </c>
      <c r="F82" s="178">
        <v>3</v>
      </c>
    </row>
    <row r="83" spans="1:6">
      <c r="A83" s="106" t="s">
        <v>689</v>
      </c>
      <c r="B83" s="106" t="s">
        <v>690</v>
      </c>
      <c r="D83" s="175">
        <v>4</v>
      </c>
      <c r="E83" s="175">
        <v>15</v>
      </c>
      <c r="F83" s="178">
        <v>19</v>
      </c>
    </row>
    <row r="84" spans="1:6">
      <c r="A84" s="106" t="s">
        <v>442</v>
      </c>
      <c r="B84" s="106" t="s">
        <v>443</v>
      </c>
      <c r="C84" s="175">
        <v>27</v>
      </c>
      <c r="D84" s="175">
        <v>10</v>
      </c>
      <c r="E84" s="175">
        <v>5</v>
      </c>
      <c r="F84" s="178">
        <v>42</v>
      </c>
    </row>
    <row r="85" spans="1:6">
      <c r="A85" s="106" t="s">
        <v>326</v>
      </c>
      <c r="B85" s="106" t="s">
        <v>327</v>
      </c>
      <c r="C85" s="175">
        <v>20</v>
      </c>
      <c r="D85" s="175">
        <v>5</v>
      </c>
      <c r="E85" s="175">
        <v>10</v>
      </c>
      <c r="F85" s="178">
        <v>35</v>
      </c>
    </row>
    <row r="86" spans="1:6">
      <c r="A86" s="106" t="s">
        <v>212</v>
      </c>
      <c r="B86" s="106" t="s">
        <v>213</v>
      </c>
      <c r="C86" s="175">
        <v>113</v>
      </c>
      <c r="D86" s="175">
        <v>44</v>
      </c>
      <c r="E86" s="175">
        <v>29</v>
      </c>
      <c r="F86" s="178">
        <v>186</v>
      </c>
    </row>
    <row r="87" spans="1:6">
      <c r="A87" s="106" t="s">
        <v>355</v>
      </c>
      <c r="B87" s="106" t="s">
        <v>356</v>
      </c>
      <c r="C87" s="175">
        <v>32</v>
      </c>
      <c r="D87" s="175">
        <v>10</v>
      </c>
      <c r="F87" s="178">
        <v>42</v>
      </c>
    </row>
    <row r="88" spans="1:6">
      <c r="A88" s="106" t="s">
        <v>691</v>
      </c>
      <c r="B88" s="106" t="s">
        <v>692</v>
      </c>
      <c r="D88" s="175">
        <v>5</v>
      </c>
      <c r="E88" s="175">
        <v>1</v>
      </c>
      <c r="F88" s="178">
        <v>6</v>
      </c>
    </row>
    <row r="89" spans="1:6">
      <c r="A89" s="106" t="s">
        <v>633</v>
      </c>
      <c r="B89" s="106" t="s">
        <v>634</v>
      </c>
      <c r="C89" s="175">
        <v>2</v>
      </c>
      <c r="F89" s="178">
        <v>2</v>
      </c>
    </row>
    <row r="90" spans="1:6">
      <c r="A90" s="106" t="s">
        <v>444</v>
      </c>
      <c r="B90" s="106" t="s">
        <v>445</v>
      </c>
      <c r="C90" s="175">
        <v>4</v>
      </c>
      <c r="F90" s="178">
        <v>4</v>
      </c>
    </row>
    <row r="91" spans="1:6">
      <c r="A91" s="106" t="s">
        <v>446</v>
      </c>
      <c r="B91" s="106" t="s">
        <v>447</v>
      </c>
      <c r="C91" s="175">
        <v>10</v>
      </c>
      <c r="F91" s="178">
        <v>10</v>
      </c>
    </row>
    <row r="92" spans="1:6">
      <c r="A92" s="106" t="s">
        <v>448</v>
      </c>
      <c r="B92" s="106" t="s">
        <v>449</v>
      </c>
      <c r="C92" s="175">
        <v>4</v>
      </c>
      <c r="F92" s="178">
        <v>4</v>
      </c>
    </row>
    <row r="93" spans="1:6">
      <c r="A93" s="106" t="s">
        <v>350</v>
      </c>
      <c r="B93" s="106" t="s">
        <v>351</v>
      </c>
      <c r="C93" s="175">
        <v>98</v>
      </c>
      <c r="D93" s="175">
        <v>20</v>
      </c>
      <c r="E93" s="175">
        <v>2</v>
      </c>
      <c r="F93" s="178">
        <v>120</v>
      </c>
    </row>
    <row r="94" spans="1:6">
      <c r="A94" s="106" t="s">
        <v>348</v>
      </c>
      <c r="B94" s="106" t="s">
        <v>582</v>
      </c>
      <c r="C94" s="175">
        <v>41</v>
      </c>
      <c r="D94" s="175">
        <v>12</v>
      </c>
      <c r="F94" s="178">
        <v>53</v>
      </c>
    </row>
    <row r="95" spans="1:6">
      <c r="A95" s="106" t="s">
        <v>275</v>
      </c>
      <c r="B95" s="106" t="s">
        <v>276</v>
      </c>
      <c r="C95" s="175">
        <v>5</v>
      </c>
      <c r="F95" s="178">
        <v>5</v>
      </c>
    </row>
    <row r="96" spans="1:6">
      <c r="A96" s="106" t="s">
        <v>261</v>
      </c>
      <c r="B96" s="106" t="s">
        <v>262</v>
      </c>
      <c r="C96" s="175">
        <v>103</v>
      </c>
      <c r="D96" s="175">
        <v>10</v>
      </c>
      <c r="E96" s="175">
        <v>11</v>
      </c>
      <c r="F96" s="178">
        <v>124</v>
      </c>
    </row>
    <row r="97" spans="1:6">
      <c r="A97" s="106" t="s">
        <v>279</v>
      </c>
      <c r="B97" s="106" t="s">
        <v>280</v>
      </c>
      <c r="C97" s="175">
        <v>9</v>
      </c>
      <c r="D97" s="175">
        <v>26</v>
      </c>
      <c r="F97" s="178">
        <v>35</v>
      </c>
    </row>
    <row r="98" spans="1:6">
      <c r="A98" s="106" t="s">
        <v>281</v>
      </c>
      <c r="B98" s="106" t="s">
        <v>282</v>
      </c>
      <c r="C98" s="175">
        <v>3</v>
      </c>
      <c r="D98" s="175">
        <v>3</v>
      </c>
      <c r="E98" s="175">
        <v>1</v>
      </c>
      <c r="F98" s="178">
        <v>7</v>
      </c>
    </row>
    <row r="99" spans="1:6">
      <c r="A99" s="106" t="s">
        <v>283</v>
      </c>
      <c r="B99" s="106" t="s">
        <v>284</v>
      </c>
      <c r="C99" s="175">
        <v>27</v>
      </c>
      <c r="F99" s="178">
        <v>27</v>
      </c>
    </row>
    <row r="100" spans="1:6">
      <c r="A100" s="106" t="s">
        <v>450</v>
      </c>
      <c r="B100" s="106" t="s">
        <v>451</v>
      </c>
      <c r="C100" s="175">
        <v>7</v>
      </c>
      <c r="F100" s="178">
        <v>7</v>
      </c>
    </row>
    <row r="101" spans="1:6">
      <c r="A101" s="106" t="s">
        <v>271</v>
      </c>
      <c r="B101" s="106" t="s">
        <v>272</v>
      </c>
      <c r="C101" s="175">
        <v>4</v>
      </c>
      <c r="D101" s="175">
        <v>1</v>
      </c>
      <c r="E101" s="175">
        <v>1</v>
      </c>
      <c r="F101" s="178">
        <v>6</v>
      </c>
    </row>
    <row r="102" spans="1:6">
      <c r="A102" s="106" t="s">
        <v>265</v>
      </c>
      <c r="B102" s="106" t="s">
        <v>266</v>
      </c>
      <c r="E102" s="175">
        <v>4</v>
      </c>
      <c r="F102" s="178">
        <v>4</v>
      </c>
    </row>
    <row r="103" spans="1:6">
      <c r="A103" s="106" t="s">
        <v>452</v>
      </c>
      <c r="B103" s="106" t="s">
        <v>453</v>
      </c>
      <c r="C103" s="175">
        <v>3</v>
      </c>
      <c r="F103" s="178">
        <v>3</v>
      </c>
    </row>
    <row r="104" spans="1:6">
      <c r="A104" s="106" t="s">
        <v>214</v>
      </c>
      <c r="B104" s="106" t="s">
        <v>215</v>
      </c>
      <c r="C104" s="175">
        <v>53</v>
      </c>
      <c r="D104" s="175">
        <v>61</v>
      </c>
      <c r="E104" s="175">
        <v>70</v>
      </c>
      <c r="F104" s="178">
        <v>184</v>
      </c>
    </row>
    <row r="105" spans="1:6">
      <c r="A105" s="106" t="s">
        <v>267</v>
      </c>
      <c r="B105" s="106" t="s">
        <v>268</v>
      </c>
      <c r="C105" s="175">
        <v>57</v>
      </c>
      <c r="D105" s="175">
        <v>24</v>
      </c>
      <c r="E105" s="175">
        <v>7</v>
      </c>
      <c r="F105" s="178">
        <v>88</v>
      </c>
    </row>
    <row r="106" spans="1:6">
      <c r="A106" s="106" t="s">
        <v>273</v>
      </c>
      <c r="B106" s="106" t="s">
        <v>274</v>
      </c>
      <c r="C106" s="175">
        <v>204</v>
      </c>
      <c r="D106" s="175">
        <v>24</v>
      </c>
      <c r="E106" s="175">
        <v>50</v>
      </c>
      <c r="F106" s="178">
        <v>278</v>
      </c>
    </row>
    <row r="107" spans="1:6">
      <c r="A107" s="106" t="s">
        <v>269</v>
      </c>
      <c r="B107" s="106" t="s">
        <v>270</v>
      </c>
      <c r="C107" s="175">
        <v>22</v>
      </c>
      <c r="D107" s="175">
        <v>77</v>
      </c>
      <c r="E107" s="175">
        <v>128</v>
      </c>
      <c r="F107" s="178">
        <v>227</v>
      </c>
    </row>
    <row r="108" spans="1:6">
      <c r="A108" s="106" t="s">
        <v>603</v>
      </c>
      <c r="B108" s="106" t="s">
        <v>604</v>
      </c>
      <c r="C108" s="175">
        <v>3</v>
      </c>
      <c r="F108" s="178">
        <v>3</v>
      </c>
    </row>
    <row r="109" spans="1:6">
      <c r="A109" s="106" t="s">
        <v>605</v>
      </c>
      <c r="B109" s="106" t="s">
        <v>606</v>
      </c>
      <c r="C109" s="175">
        <v>3</v>
      </c>
      <c r="F109" s="178">
        <v>3</v>
      </c>
    </row>
    <row r="110" spans="1:6">
      <c r="A110" s="106" t="s">
        <v>647</v>
      </c>
      <c r="B110" s="106" t="s">
        <v>648</v>
      </c>
      <c r="C110" s="175">
        <v>1</v>
      </c>
      <c r="F110" s="178">
        <v>1</v>
      </c>
    </row>
    <row r="111" spans="1:6">
      <c r="A111" s="106" t="s">
        <v>454</v>
      </c>
      <c r="B111" s="106" t="s">
        <v>455</v>
      </c>
      <c r="C111" s="175">
        <v>2</v>
      </c>
      <c r="F111" s="178">
        <v>2</v>
      </c>
    </row>
    <row r="112" spans="1:6">
      <c r="A112" s="106" t="s">
        <v>456</v>
      </c>
      <c r="B112" s="106" t="s">
        <v>457</v>
      </c>
      <c r="C112" s="175">
        <v>1</v>
      </c>
      <c r="E112" s="175">
        <v>10</v>
      </c>
      <c r="F112" s="178">
        <v>11</v>
      </c>
    </row>
    <row r="113" spans="1:6">
      <c r="A113" s="106" t="s">
        <v>339</v>
      </c>
      <c r="B113" s="106" t="s">
        <v>340</v>
      </c>
      <c r="C113" s="175">
        <v>158</v>
      </c>
      <c r="D113" s="175">
        <v>22</v>
      </c>
      <c r="E113" s="175">
        <v>35</v>
      </c>
      <c r="F113" s="178">
        <v>215</v>
      </c>
    </row>
    <row r="114" spans="1:6">
      <c r="A114" s="106" t="s">
        <v>673</v>
      </c>
      <c r="B114" s="106" t="s">
        <v>674</v>
      </c>
      <c r="D114" s="175">
        <v>6</v>
      </c>
      <c r="F114" s="178">
        <v>6</v>
      </c>
    </row>
    <row r="115" spans="1:6">
      <c r="A115" s="106" t="s">
        <v>675</v>
      </c>
      <c r="B115" s="106" t="s">
        <v>676</v>
      </c>
      <c r="D115" s="175">
        <v>6</v>
      </c>
      <c r="F115" s="178">
        <v>6</v>
      </c>
    </row>
    <row r="116" spans="1:6">
      <c r="A116" s="106" t="s">
        <v>458</v>
      </c>
      <c r="B116" s="106" t="s">
        <v>83</v>
      </c>
      <c r="C116" s="175">
        <v>3</v>
      </c>
      <c r="F116" s="178">
        <v>3</v>
      </c>
    </row>
    <row r="117" spans="1:6">
      <c r="A117" s="106" t="s">
        <v>459</v>
      </c>
      <c r="B117" s="106" t="s">
        <v>460</v>
      </c>
      <c r="C117" s="175">
        <v>2</v>
      </c>
      <c r="F117" s="178">
        <v>2</v>
      </c>
    </row>
    <row r="118" spans="1:6">
      <c r="A118" s="106" t="s">
        <v>693</v>
      </c>
      <c r="B118" s="106" t="s">
        <v>694</v>
      </c>
      <c r="D118" s="175">
        <v>36</v>
      </c>
      <c r="E118" s="175">
        <v>4</v>
      </c>
      <c r="F118" s="178">
        <v>40</v>
      </c>
    </row>
    <row r="119" spans="1:6">
      <c r="A119" s="106" t="s">
        <v>600</v>
      </c>
      <c r="B119" s="106" t="s">
        <v>598</v>
      </c>
      <c r="C119" s="175">
        <v>1744</v>
      </c>
      <c r="D119" s="175">
        <v>284</v>
      </c>
      <c r="E119" s="175">
        <v>440</v>
      </c>
      <c r="F119" s="178">
        <v>2468</v>
      </c>
    </row>
    <row r="120" spans="1:6">
      <c r="A120" s="106" t="s">
        <v>583</v>
      </c>
      <c r="B120" s="106" t="s">
        <v>584</v>
      </c>
      <c r="C120" s="175">
        <v>78</v>
      </c>
      <c r="D120" s="175">
        <v>13</v>
      </c>
      <c r="E120" s="175">
        <v>8</v>
      </c>
      <c r="F120" s="178">
        <v>99</v>
      </c>
    </row>
    <row r="121" spans="1:6">
      <c r="A121" s="106" t="s">
        <v>607</v>
      </c>
      <c r="B121" s="106" t="s">
        <v>608</v>
      </c>
      <c r="C121" s="175">
        <v>1</v>
      </c>
      <c r="F121" s="178">
        <v>1</v>
      </c>
    </row>
    <row r="122" spans="1:6">
      <c r="A122" s="106" t="s">
        <v>778</v>
      </c>
      <c r="B122" s="106" t="s">
        <v>779</v>
      </c>
      <c r="C122" s="175">
        <v>1</v>
      </c>
      <c r="F122" s="178">
        <v>1</v>
      </c>
    </row>
    <row r="123" spans="1:6">
      <c r="A123" s="106" t="s">
        <v>767</v>
      </c>
      <c r="B123" s="106" t="s">
        <v>768</v>
      </c>
      <c r="C123" s="175">
        <v>2</v>
      </c>
      <c r="F123" s="178">
        <v>2</v>
      </c>
    </row>
    <row r="124" spans="1:6">
      <c r="A124" s="106" t="s">
        <v>461</v>
      </c>
      <c r="B124" s="106" t="s">
        <v>462</v>
      </c>
      <c r="C124" s="175">
        <v>4</v>
      </c>
      <c r="F124" s="178">
        <v>4</v>
      </c>
    </row>
    <row r="125" spans="1:6">
      <c r="A125" s="106" t="s">
        <v>463</v>
      </c>
      <c r="B125" s="106" t="s">
        <v>464</v>
      </c>
      <c r="C125" s="175">
        <v>1</v>
      </c>
      <c r="E125" s="175">
        <v>10</v>
      </c>
      <c r="F125" s="178">
        <v>11</v>
      </c>
    </row>
    <row r="126" spans="1:6">
      <c r="A126" s="106" t="s">
        <v>465</v>
      </c>
      <c r="B126" s="106" t="s">
        <v>466</v>
      </c>
      <c r="C126" s="175">
        <v>7</v>
      </c>
      <c r="F126" s="178">
        <v>7</v>
      </c>
    </row>
    <row r="127" spans="1:6">
      <c r="A127" s="106" t="s">
        <v>467</v>
      </c>
      <c r="B127" s="106" t="s">
        <v>468</v>
      </c>
      <c r="C127" s="175">
        <v>1</v>
      </c>
      <c r="E127" s="175">
        <v>21</v>
      </c>
      <c r="F127" s="178">
        <v>22</v>
      </c>
    </row>
    <row r="128" spans="1:6">
      <c r="A128" s="106" t="s">
        <v>585</v>
      </c>
      <c r="B128" s="106" t="s">
        <v>586</v>
      </c>
      <c r="C128" s="175">
        <v>8</v>
      </c>
      <c r="F128" s="178">
        <v>8</v>
      </c>
    </row>
    <row r="129" spans="1:6">
      <c r="A129" s="106" t="s">
        <v>469</v>
      </c>
      <c r="B129" s="106" t="s">
        <v>470</v>
      </c>
      <c r="E129" s="175">
        <v>18</v>
      </c>
      <c r="F129" s="178">
        <v>18</v>
      </c>
    </row>
    <row r="130" spans="1:6">
      <c r="A130" s="106" t="s">
        <v>471</v>
      </c>
      <c r="B130" s="106" t="s">
        <v>472</v>
      </c>
      <c r="C130" s="175">
        <v>4</v>
      </c>
      <c r="F130" s="178">
        <v>4</v>
      </c>
    </row>
    <row r="131" spans="1:6">
      <c r="A131" s="106" t="s">
        <v>473</v>
      </c>
      <c r="B131" s="106" t="s">
        <v>474</v>
      </c>
      <c r="C131" s="175">
        <v>2</v>
      </c>
      <c r="F131" s="178">
        <v>2</v>
      </c>
    </row>
    <row r="132" spans="1:6">
      <c r="A132" s="106" t="s">
        <v>649</v>
      </c>
      <c r="B132" s="106" t="s">
        <v>650</v>
      </c>
      <c r="C132" s="175">
        <v>1</v>
      </c>
      <c r="F132" s="178">
        <v>1</v>
      </c>
    </row>
    <row r="133" spans="1:6">
      <c r="A133" s="106" t="s">
        <v>475</v>
      </c>
      <c r="B133" s="106" t="s">
        <v>476</v>
      </c>
      <c r="C133" s="175">
        <v>1</v>
      </c>
      <c r="F133" s="178">
        <v>1</v>
      </c>
    </row>
    <row r="134" spans="1:6">
      <c r="A134" s="106" t="s">
        <v>216</v>
      </c>
      <c r="B134" s="106" t="s">
        <v>217</v>
      </c>
      <c r="C134" s="175">
        <v>234</v>
      </c>
      <c r="D134" s="175">
        <v>95</v>
      </c>
      <c r="E134" s="175">
        <v>41</v>
      </c>
      <c r="F134" s="178">
        <v>370</v>
      </c>
    </row>
    <row r="135" spans="1:6">
      <c r="A135" s="106" t="s">
        <v>477</v>
      </c>
      <c r="B135" s="106" t="s">
        <v>478</v>
      </c>
      <c r="C135" s="175">
        <v>6</v>
      </c>
      <c r="E135" s="175">
        <v>3</v>
      </c>
      <c r="F135" s="178">
        <v>9</v>
      </c>
    </row>
    <row r="136" spans="1:6">
      <c r="A136" s="106" t="s">
        <v>695</v>
      </c>
      <c r="B136" s="106" t="s">
        <v>696</v>
      </c>
      <c r="D136" s="175">
        <v>18</v>
      </c>
      <c r="E136" s="175">
        <v>16</v>
      </c>
      <c r="F136" s="178">
        <v>34</v>
      </c>
    </row>
    <row r="137" spans="1:6">
      <c r="A137" s="106" t="s">
        <v>697</v>
      </c>
      <c r="B137" s="106" t="s">
        <v>698</v>
      </c>
      <c r="D137" s="175">
        <v>9</v>
      </c>
      <c r="E137" s="175">
        <v>23</v>
      </c>
      <c r="F137" s="178">
        <v>32</v>
      </c>
    </row>
    <row r="138" spans="1:6">
      <c r="A138" s="106" t="s">
        <v>699</v>
      </c>
      <c r="B138" s="106" t="s">
        <v>700</v>
      </c>
      <c r="D138" s="175">
        <v>18</v>
      </c>
      <c r="E138" s="175">
        <v>14</v>
      </c>
      <c r="F138" s="178">
        <v>32</v>
      </c>
    </row>
    <row r="139" spans="1:6">
      <c r="A139" s="106" t="s">
        <v>368</v>
      </c>
      <c r="B139" s="106" t="s">
        <v>369</v>
      </c>
      <c r="C139" s="175">
        <v>56</v>
      </c>
      <c r="D139" s="175">
        <v>59</v>
      </c>
      <c r="E139" s="175">
        <v>11</v>
      </c>
      <c r="F139" s="178">
        <v>126</v>
      </c>
    </row>
    <row r="140" spans="1:6">
      <c r="A140" s="106" t="s">
        <v>651</v>
      </c>
      <c r="B140" s="106" t="s">
        <v>652</v>
      </c>
      <c r="C140" s="175">
        <v>36</v>
      </c>
      <c r="F140" s="178">
        <v>36</v>
      </c>
    </row>
    <row r="141" spans="1:6">
      <c r="A141" s="106" t="s">
        <v>479</v>
      </c>
      <c r="B141" s="106" t="s">
        <v>480</v>
      </c>
      <c r="C141" s="175">
        <v>2</v>
      </c>
      <c r="E141" s="175">
        <v>3</v>
      </c>
      <c r="F141" s="178">
        <v>5</v>
      </c>
    </row>
    <row r="142" spans="1:6">
      <c r="A142" s="106" t="s">
        <v>481</v>
      </c>
      <c r="B142" s="106" t="s">
        <v>482</v>
      </c>
      <c r="C142" s="175">
        <v>17</v>
      </c>
      <c r="F142" s="178">
        <v>17</v>
      </c>
    </row>
    <row r="143" spans="1:6">
      <c r="A143" s="106" t="s">
        <v>701</v>
      </c>
      <c r="B143" s="106" t="s">
        <v>702</v>
      </c>
      <c r="C143" s="175">
        <v>2</v>
      </c>
      <c r="F143" s="178">
        <v>2</v>
      </c>
    </row>
    <row r="144" spans="1:6">
      <c r="A144" s="106" t="s">
        <v>595</v>
      </c>
      <c r="B144" s="106" t="s">
        <v>125</v>
      </c>
      <c r="C144" s="175">
        <v>20</v>
      </c>
      <c r="D144" s="175">
        <v>4</v>
      </c>
      <c r="E144" s="175">
        <v>30</v>
      </c>
      <c r="F144" s="178">
        <v>54</v>
      </c>
    </row>
    <row r="145" spans="1:6">
      <c r="A145" s="106" t="s">
        <v>39</v>
      </c>
      <c r="B145" s="106" t="s">
        <v>40</v>
      </c>
      <c r="C145" s="175">
        <v>769</v>
      </c>
      <c r="D145" s="175">
        <v>485</v>
      </c>
      <c r="E145" s="175">
        <v>355</v>
      </c>
      <c r="F145" s="178">
        <v>1609</v>
      </c>
    </row>
    <row r="146" spans="1:6">
      <c r="A146" s="106" t="s">
        <v>243</v>
      </c>
      <c r="B146" s="106" t="s">
        <v>244</v>
      </c>
      <c r="C146" s="175">
        <v>102</v>
      </c>
      <c r="D146" s="175">
        <v>12</v>
      </c>
      <c r="E146" s="175">
        <v>6</v>
      </c>
      <c r="F146" s="178">
        <v>120</v>
      </c>
    </row>
    <row r="147" spans="1:6">
      <c r="A147" s="106" t="s">
        <v>41</v>
      </c>
      <c r="B147" s="106" t="s">
        <v>42</v>
      </c>
      <c r="C147" s="175">
        <v>76</v>
      </c>
      <c r="D147" s="175">
        <v>15</v>
      </c>
      <c r="E147" s="175">
        <v>30</v>
      </c>
      <c r="F147" s="178">
        <v>121</v>
      </c>
    </row>
    <row r="148" spans="1:6">
      <c r="A148" s="106" t="s">
        <v>85</v>
      </c>
      <c r="B148" s="106" t="s">
        <v>703</v>
      </c>
      <c r="C148" s="175">
        <v>15</v>
      </c>
      <c r="E148" s="175">
        <v>16</v>
      </c>
      <c r="F148" s="178">
        <v>31</v>
      </c>
    </row>
    <row r="149" spans="1:6">
      <c r="A149" s="106" t="s">
        <v>87</v>
      </c>
      <c r="B149" s="106" t="s">
        <v>88</v>
      </c>
      <c r="D149" s="175">
        <v>15</v>
      </c>
      <c r="F149" s="178">
        <v>15</v>
      </c>
    </row>
    <row r="150" spans="1:6">
      <c r="A150" s="106" t="s">
        <v>93</v>
      </c>
      <c r="B150" s="106" t="s">
        <v>94</v>
      </c>
      <c r="C150" s="175">
        <v>3</v>
      </c>
      <c r="F150" s="178">
        <v>3</v>
      </c>
    </row>
    <row r="151" spans="1:6">
      <c r="A151" s="106" t="s">
        <v>96</v>
      </c>
      <c r="B151" s="106" t="s">
        <v>97</v>
      </c>
      <c r="D151" s="175">
        <v>26</v>
      </c>
      <c r="E151" s="175">
        <v>8</v>
      </c>
      <c r="F151" s="178">
        <v>34</v>
      </c>
    </row>
    <row r="152" spans="1:6">
      <c r="A152" s="106" t="s">
        <v>99</v>
      </c>
      <c r="B152" s="106" t="s">
        <v>100</v>
      </c>
      <c r="C152" s="175">
        <v>82</v>
      </c>
      <c r="D152" s="175">
        <v>38</v>
      </c>
      <c r="E152" s="175">
        <v>33</v>
      </c>
      <c r="F152" s="178">
        <v>153</v>
      </c>
    </row>
    <row r="153" spans="1:6">
      <c r="A153" s="106" t="s">
        <v>190</v>
      </c>
      <c r="B153" s="106" t="s">
        <v>191</v>
      </c>
      <c r="E153" s="175">
        <v>47</v>
      </c>
      <c r="F153" s="178">
        <v>47</v>
      </c>
    </row>
    <row r="154" spans="1:6">
      <c r="A154" s="106" t="s">
        <v>82</v>
      </c>
      <c r="B154" s="106" t="s">
        <v>83</v>
      </c>
      <c r="C154" s="175">
        <v>8</v>
      </c>
      <c r="F154" s="178">
        <v>8</v>
      </c>
    </row>
    <row r="155" spans="1:6">
      <c r="A155" s="106" t="s">
        <v>208</v>
      </c>
      <c r="B155" s="106" t="s">
        <v>209</v>
      </c>
      <c r="C155" s="175">
        <v>3</v>
      </c>
      <c r="F155" s="178">
        <v>3</v>
      </c>
    </row>
    <row r="156" spans="1:6">
      <c r="A156" s="106" t="s">
        <v>124</v>
      </c>
      <c r="B156" s="106" t="s">
        <v>587</v>
      </c>
      <c r="D156" s="175">
        <v>2</v>
      </c>
      <c r="E156" s="175">
        <v>3</v>
      </c>
      <c r="F156" s="178">
        <v>5</v>
      </c>
    </row>
    <row r="157" spans="1:6">
      <c r="A157" s="106" t="s">
        <v>107</v>
      </c>
      <c r="B157" s="106" t="s">
        <v>485</v>
      </c>
      <c r="C157" s="175">
        <v>15</v>
      </c>
      <c r="D157" s="175">
        <v>41</v>
      </c>
      <c r="F157" s="178">
        <v>56</v>
      </c>
    </row>
    <row r="158" spans="1:6">
      <c r="A158" s="106" t="s">
        <v>704</v>
      </c>
      <c r="B158" s="106" t="s">
        <v>705</v>
      </c>
      <c r="E158" s="175">
        <v>10</v>
      </c>
      <c r="F158" s="178">
        <v>10</v>
      </c>
    </row>
    <row r="159" spans="1:6">
      <c r="A159" s="106" t="s">
        <v>197</v>
      </c>
      <c r="B159" s="106" t="s">
        <v>588</v>
      </c>
      <c r="D159" s="175">
        <v>1</v>
      </c>
      <c r="F159" s="178">
        <v>1</v>
      </c>
    </row>
    <row r="160" spans="1:6">
      <c r="A160" s="106" t="s">
        <v>301</v>
      </c>
      <c r="B160" s="106" t="s">
        <v>302</v>
      </c>
      <c r="C160" s="175">
        <v>5</v>
      </c>
      <c r="D160" s="175">
        <v>9</v>
      </c>
      <c r="E160" s="175">
        <v>1</v>
      </c>
      <c r="F160" s="178">
        <v>15</v>
      </c>
    </row>
    <row r="161" spans="1:6">
      <c r="A161" s="106" t="s">
        <v>486</v>
      </c>
      <c r="B161" s="106" t="s">
        <v>487</v>
      </c>
      <c r="D161" s="175">
        <v>2</v>
      </c>
      <c r="F161" s="178">
        <v>2</v>
      </c>
    </row>
    <row r="162" spans="1:6">
      <c r="A162" s="106" t="s">
        <v>303</v>
      </c>
      <c r="B162" s="106" t="s">
        <v>304</v>
      </c>
      <c r="C162" s="175">
        <v>2</v>
      </c>
      <c r="F162" s="178">
        <v>2</v>
      </c>
    </row>
    <row r="163" spans="1:6">
      <c r="A163" s="106" t="s">
        <v>488</v>
      </c>
      <c r="B163" s="106" t="s">
        <v>489</v>
      </c>
      <c r="C163" s="175">
        <v>24</v>
      </c>
      <c r="D163" s="175">
        <v>38</v>
      </c>
      <c r="F163" s="178">
        <v>62</v>
      </c>
    </row>
    <row r="164" spans="1:6">
      <c r="A164" s="106" t="s">
        <v>490</v>
      </c>
      <c r="B164" s="106" t="s">
        <v>491</v>
      </c>
      <c r="C164" s="175">
        <v>1</v>
      </c>
      <c r="F164" s="178">
        <v>1</v>
      </c>
    </row>
    <row r="165" spans="1:6">
      <c r="A165" s="106" t="s">
        <v>780</v>
      </c>
      <c r="B165" s="106" t="s">
        <v>320</v>
      </c>
      <c r="C165" s="175">
        <v>19</v>
      </c>
      <c r="F165" s="178">
        <v>19</v>
      </c>
    </row>
    <row r="166" spans="1:6">
      <c r="A166" s="106" t="s">
        <v>319</v>
      </c>
      <c r="B166" s="106" t="s">
        <v>320</v>
      </c>
      <c r="C166" s="175">
        <v>76</v>
      </c>
      <c r="D166" s="175">
        <v>236</v>
      </c>
      <c r="E166" s="175">
        <v>34</v>
      </c>
      <c r="F166" s="178">
        <v>346</v>
      </c>
    </row>
    <row r="167" spans="1:6">
      <c r="A167" s="106" t="s">
        <v>653</v>
      </c>
      <c r="B167" s="106" t="s">
        <v>654</v>
      </c>
      <c r="C167" s="175">
        <v>2</v>
      </c>
      <c r="F167" s="178">
        <v>2</v>
      </c>
    </row>
    <row r="168" spans="1:6">
      <c r="A168" s="106" t="s">
        <v>155</v>
      </c>
      <c r="B168" s="106" t="s">
        <v>156</v>
      </c>
      <c r="C168" s="175">
        <v>2440</v>
      </c>
      <c r="D168" s="175">
        <v>374</v>
      </c>
      <c r="E168" s="175">
        <v>464</v>
      </c>
      <c r="F168" s="178">
        <v>3278</v>
      </c>
    </row>
    <row r="169" spans="1:6">
      <c r="A169" s="106" t="s">
        <v>492</v>
      </c>
      <c r="B169" s="106" t="s">
        <v>493</v>
      </c>
      <c r="C169" s="175">
        <v>2</v>
      </c>
      <c r="F169" s="178">
        <v>2</v>
      </c>
    </row>
    <row r="170" spans="1:6">
      <c r="A170" s="106" t="s">
        <v>706</v>
      </c>
      <c r="B170" s="106" t="s">
        <v>154</v>
      </c>
      <c r="E170" s="175">
        <v>7</v>
      </c>
      <c r="F170" s="178">
        <v>7</v>
      </c>
    </row>
    <row r="171" spans="1:6">
      <c r="A171" s="106" t="s">
        <v>707</v>
      </c>
      <c r="B171" s="106" t="s">
        <v>154</v>
      </c>
      <c r="E171" s="175">
        <v>3</v>
      </c>
      <c r="F171" s="178">
        <v>3</v>
      </c>
    </row>
    <row r="172" spans="1:6">
      <c r="A172" s="106" t="s">
        <v>210</v>
      </c>
      <c r="B172" s="106" t="s">
        <v>154</v>
      </c>
      <c r="C172" s="175">
        <v>1353</v>
      </c>
      <c r="D172" s="175">
        <v>366</v>
      </c>
      <c r="E172" s="175">
        <v>202</v>
      </c>
      <c r="F172" s="178">
        <v>1921</v>
      </c>
    </row>
    <row r="173" spans="1:6">
      <c r="A173" s="106" t="s">
        <v>655</v>
      </c>
      <c r="B173" s="106" t="s">
        <v>656</v>
      </c>
      <c r="C173" s="175">
        <v>3</v>
      </c>
      <c r="F173" s="178">
        <v>3</v>
      </c>
    </row>
    <row r="174" spans="1:6">
      <c r="A174" s="106" t="s">
        <v>161</v>
      </c>
      <c r="B174" s="106" t="s">
        <v>494</v>
      </c>
      <c r="C174" s="175">
        <v>815</v>
      </c>
      <c r="D174" s="175">
        <v>54</v>
      </c>
      <c r="E174" s="175">
        <v>39</v>
      </c>
      <c r="F174" s="178">
        <v>908</v>
      </c>
    </row>
    <row r="175" spans="1:6">
      <c r="A175" s="106" t="s">
        <v>495</v>
      </c>
      <c r="B175" s="106" t="s">
        <v>496</v>
      </c>
      <c r="C175" s="175">
        <v>45</v>
      </c>
      <c r="D175" s="175">
        <v>16</v>
      </c>
      <c r="F175" s="178">
        <v>61</v>
      </c>
    </row>
    <row r="176" spans="1:6">
      <c r="A176" s="106" t="s">
        <v>708</v>
      </c>
      <c r="B176" s="106" t="s">
        <v>709</v>
      </c>
      <c r="C176" s="175">
        <v>3</v>
      </c>
      <c r="F176" s="178">
        <v>3</v>
      </c>
    </row>
    <row r="177" spans="1:6">
      <c r="A177" s="106" t="s">
        <v>497</v>
      </c>
      <c r="B177" s="106" t="s">
        <v>498</v>
      </c>
      <c r="E177" s="175">
        <v>2</v>
      </c>
      <c r="F177" s="178">
        <v>2</v>
      </c>
    </row>
    <row r="178" spans="1:6">
      <c r="A178" s="106" t="s">
        <v>657</v>
      </c>
      <c r="B178" s="106" t="s">
        <v>658</v>
      </c>
      <c r="C178" s="175">
        <v>1</v>
      </c>
      <c r="F178" s="178">
        <v>1</v>
      </c>
    </row>
    <row r="179" spans="1:6">
      <c r="A179" s="106" t="s">
        <v>609</v>
      </c>
      <c r="B179" s="106" t="s">
        <v>610</v>
      </c>
      <c r="C179" s="175">
        <v>2</v>
      </c>
      <c r="F179" s="178">
        <v>2</v>
      </c>
    </row>
    <row r="180" spans="1:6">
      <c r="A180" s="106" t="s">
        <v>293</v>
      </c>
      <c r="B180" s="106" t="s">
        <v>294</v>
      </c>
      <c r="C180" s="175">
        <v>25</v>
      </c>
      <c r="D180" s="175">
        <v>161</v>
      </c>
      <c r="E180" s="175">
        <v>279</v>
      </c>
      <c r="F180" s="178">
        <v>465</v>
      </c>
    </row>
    <row r="181" spans="1:6">
      <c r="A181" s="106" t="s">
        <v>297</v>
      </c>
      <c r="B181" s="106" t="s">
        <v>294</v>
      </c>
      <c r="C181" s="175">
        <v>689</v>
      </c>
      <c r="D181" s="175">
        <v>69</v>
      </c>
      <c r="F181" s="178">
        <v>758</v>
      </c>
    </row>
    <row r="182" spans="1:6">
      <c r="A182" s="106" t="s">
        <v>499</v>
      </c>
      <c r="B182" s="106" t="s">
        <v>294</v>
      </c>
      <c r="C182" s="175">
        <v>63</v>
      </c>
      <c r="D182" s="175">
        <v>20</v>
      </c>
      <c r="E182" s="175">
        <v>9</v>
      </c>
      <c r="F182" s="178">
        <v>92</v>
      </c>
    </row>
    <row r="183" spans="1:6">
      <c r="A183" s="106" t="s">
        <v>32</v>
      </c>
      <c r="B183" s="106" t="s">
        <v>33</v>
      </c>
      <c r="C183" s="175">
        <v>1447</v>
      </c>
      <c r="D183" s="175">
        <v>185</v>
      </c>
      <c r="E183" s="175">
        <v>0</v>
      </c>
      <c r="F183" s="178">
        <v>1632</v>
      </c>
    </row>
    <row r="184" spans="1:6">
      <c r="A184" s="106" t="s">
        <v>305</v>
      </c>
      <c r="B184" s="106" t="s">
        <v>33</v>
      </c>
      <c r="D184" s="175">
        <v>1</v>
      </c>
      <c r="F184" s="178">
        <v>1</v>
      </c>
    </row>
    <row r="185" spans="1:6">
      <c r="A185" s="106" t="s">
        <v>589</v>
      </c>
      <c r="B185" s="106" t="s">
        <v>33</v>
      </c>
      <c r="C185" s="175">
        <v>43</v>
      </c>
      <c r="F185" s="178">
        <v>43</v>
      </c>
    </row>
    <row r="186" spans="1:6">
      <c r="A186" s="106" t="s">
        <v>710</v>
      </c>
      <c r="B186" s="106" t="s">
        <v>33</v>
      </c>
      <c r="C186" s="175">
        <v>42</v>
      </c>
      <c r="F186" s="178">
        <v>42</v>
      </c>
    </row>
    <row r="187" spans="1:6">
      <c r="A187" s="106" t="s">
        <v>500</v>
      </c>
      <c r="B187" s="106" t="s">
        <v>33</v>
      </c>
      <c r="C187" s="175">
        <v>10</v>
      </c>
      <c r="F187" s="178">
        <v>10</v>
      </c>
    </row>
    <row r="188" spans="1:6">
      <c r="A188" s="106" t="s">
        <v>501</v>
      </c>
      <c r="B188" s="106" t="s">
        <v>502</v>
      </c>
      <c r="C188" s="175">
        <v>54</v>
      </c>
      <c r="D188" s="175">
        <v>94</v>
      </c>
      <c r="E188" s="175">
        <v>80</v>
      </c>
      <c r="F188" s="178">
        <v>228</v>
      </c>
    </row>
    <row r="189" spans="1:6">
      <c r="A189" s="106" t="s">
        <v>711</v>
      </c>
      <c r="B189" s="106" t="s">
        <v>502</v>
      </c>
      <c r="E189" s="175">
        <v>1</v>
      </c>
      <c r="F189" s="178">
        <v>1</v>
      </c>
    </row>
    <row r="190" spans="1:6">
      <c r="A190" s="106" t="s">
        <v>503</v>
      </c>
      <c r="B190" s="106" t="s">
        <v>296</v>
      </c>
      <c r="C190" s="175">
        <v>89</v>
      </c>
      <c r="D190" s="175">
        <v>6</v>
      </c>
      <c r="F190" s="178">
        <v>95</v>
      </c>
    </row>
    <row r="191" spans="1:6">
      <c r="A191" s="106" t="s">
        <v>295</v>
      </c>
      <c r="B191" s="106" t="s">
        <v>296</v>
      </c>
      <c r="C191" s="175">
        <v>16</v>
      </c>
      <c r="D191" s="175">
        <v>69</v>
      </c>
      <c r="F191" s="178">
        <v>85</v>
      </c>
    </row>
    <row r="192" spans="1:6">
      <c r="A192" s="106" t="s">
        <v>163</v>
      </c>
      <c r="B192" s="106" t="s">
        <v>296</v>
      </c>
      <c r="D192" s="175">
        <v>59</v>
      </c>
      <c r="E192" s="175">
        <v>55</v>
      </c>
      <c r="F192" s="178">
        <v>114</v>
      </c>
    </row>
    <row r="193" spans="1:6">
      <c r="A193" s="106" t="s">
        <v>504</v>
      </c>
      <c r="B193" s="106" t="s">
        <v>296</v>
      </c>
      <c r="C193" s="175">
        <v>11</v>
      </c>
      <c r="F193" s="178">
        <v>11</v>
      </c>
    </row>
    <row r="194" spans="1:6">
      <c r="A194" s="106" t="s">
        <v>505</v>
      </c>
      <c r="B194" s="106" t="s">
        <v>296</v>
      </c>
      <c r="C194" s="175">
        <v>194</v>
      </c>
      <c r="D194" s="175">
        <v>85</v>
      </c>
      <c r="E194" s="175">
        <v>86</v>
      </c>
      <c r="F194" s="178">
        <v>365</v>
      </c>
    </row>
    <row r="195" spans="1:6">
      <c r="A195" s="106" t="s">
        <v>306</v>
      </c>
      <c r="B195" s="106" t="s">
        <v>296</v>
      </c>
      <c r="C195" s="175">
        <v>2</v>
      </c>
      <c r="D195" s="175">
        <v>18</v>
      </c>
      <c r="E195" s="175">
        <v>6</v>
      </c>
      <c r="F195" s="178">
        <v>26</v>
      </c>
    </row>
    <row r="196" spans="1:6">
      <c r="A196" s="106" t="s">
        <v>506</v>
      </c>
      <c r="B196" s="106" t="s">
        <v>507</v>
      </c>
      <c r="D196" s="175">
        <v>132</v>
      </c>
      <c r="F196" s="178">
        <v>132</v>
      </c>
    </row>
    <row r="197" spans="1:6">
      <c r="A197" s="106" t="s">
        <v>712</v>
      </c>
      <c r="B197" s="106" t="s">
        <v>292</v>
      </c>
      <c r="E197" s="175">
        <v>43</v>
      </c>
      <c r="F197" s="178">
        <v>43</v>
      </c>
    </row>
    <row r="198" spans="1:6">
      <c r="A198" s="106" t="s">
        <v>713</v>
      </c>
      <c r="B198" s="106" t="s">
        <v>714</v>
      </c>
      <c r="E198" s="175">
        <v>1</v>
      </c>
      <c r="F198" s="178">
        <v>1</v>
      </c>
    </row>
    <row r="199" spans="1:6">
      <c r="A199" s="106" t="s">
        <v>508</v>
      </c>
      <c r="B199" s="106" t="s">
        <v>509</v>
      </c>
      <c r="C199" s="175">
        <v>40</v>
      </c>
      <c r="D199" s="175">
        <v>40</v>
      </c>
      <c r="E199" s="175">
        <v>78</v>
      </c>
      <c r="F199" s="178">
        <v>158</v>
      </c>
    </row>
    <row r="200" spans="1:6">
      <c r="A200" s="106" t="s">
        <v>510</v>
      </c>
      <c r="B200" s="106" t="s">
        <v>364</v>
      </c>
      <c r="C200" s="175">
        <v>1</v>
      </c>
      <c r="E200" s="175">
        <v>7</v>
      </c>
      <c r="F200" s="178">
        <v>8</v>
      </c>
    </row>
    <row r="201" spans="1:6">
      <c r="A201" s="106" t="s">
        <v>511</v>
      </c>
      <c r="B201" s="106" t="s">
        <v>364</v>
      </c>
      <c r="C201" s="175">
        <v>256</v>
      </c>
      <c r="D201" s="175">
        <v>2</v>
      </c>
      <c r="E201" s="175">
        <v>26</v>
      </c>
      <c r="F201" s="178">
        <v>284</v>
      </c>
    </row>
    <row r="202" spans="1:6">
      <c r="A202" s="106" t="s">
        <v>715</v>
      </c>
      <c r="B202" s="106" t="s">
        <v>364</v>
      </c>
      <c r="E202" s="175">
        <v>6</v>
      </c>
      <c r="F202" s="178">
        <v>6</v>
      </c>
    </row>
    <row r="203" spans="1:6">
      <c r="A203" s="106" t="s">
        <v>512</v>
      </c>
      <c r="B203" s="106" t="s">
        <v>364</v>
      </c>
      <c r="C203" s="175">
        <v>13</v>
      </c>
      <c r="E203" s="175">
        <v>8</v>
      </c>
      <c r="F203" s="178">
        <v>21</v>
      </c>
    </row>
    <row r="204" spans="1:6">
      <c r="A204" s="106" t="s">
        <v>363</v>
      </c>
      <c r="B204" s="106" t="s">
        <v>364</v>
      </c>
      <c r="C204" s="175">
        <v>364</v>
      </c>
      <c r="D204" s="175">
        <v>38</v>
      </c>
      <c r="E204" s="175">
        <v>87</v>
      </c>
      <c r="F204" s="178">
        <v>489</v>
      </c>
    </row>
    <row r="205" spans="1:6">
      <c r="A205" s="106" t="s">
        <v>716</v>
      </c>
      <c r="B205" s="106" t="s">
        <v>364</v>
      </c>
      <c r="E205" s="175">
        <v>4</v>
      </c>
      <c r="F205" s="178">
        <v>4</v>
      </c>
    </row>
    <row r="206" spans="1:6">
      <c r="A206" s="106" t="s">
        <v>513</v>
      </c>
      <c r="B206" s="106" t="s">
        <v>364</v>
      </c>
      <c r="C206" s="175">
        <v>30</v>
      </c>
      <c r="D206" s="175">
        <v>2</v>
      </c>
      <c r="E206" s="175">
        <v>6</v>
      </c>
      <c r="F206" s="178">
        <v>38</v>
      </c>
    </row>
    <row r="207" spans="1:6">
      <c r="A207" s="106" t="s">
        <v>717</v>
      </c>
      <c r="B207" s="106" t="s">
        <v>514</v>
      </c>
      <c r="C207" s="175">
        <v>4</v>
      </c>
      <c r="E207" s="175">
        <v>1</v>
      </c>
      <c r="F207" s="178">
        <v>5</v>
      </c>
    </row>
    <row r="208" spans="1:6">
      <c r="A208" s="106" t="s">
        <v>718</v>
      </c>
      <c r="B208" s="106" t="s">
        <v>514</v>
      </c>
      <c r="E208" s="175">
        <v>1</v>
      </c>
      <c r="F208" s="178">
        <v>1</v>
      </c>
    </row>
    <row r="209" spans="1:6">
      <c r="A209" s="106" t="s">
        <v>719</v>
      </c>
      <c r="B209" s="106" t="s">
        <v>358</v>
      </c>
      <c r="C209" s="175">
        <v>5</v>
      </c>
      <c r="D209" s="175">
        <v>1</v>
      </c>
      <c r="E209" s="175">
        <v>2</v>
      </c>
      <c r="F209" s="178">
        <v>8</v>
      </c>
    </row>
    <row r="210" spans="1:6">
      <c r="A210" s="106" t="s">
        <v>357</v>
      </c>
      <c r="B210" s="106" t="s">
        <v>358</v>
      </c>
      <c r="C210" s="175">
        <v>652</v>
      </c>
      <c r="D210" s="175">
        <v>23</v>
      </c>
      <c r="E210" s="175">
        <v>126</v>
      </c>
      <c r="F210" s="178">
        <v>801</v>
      </c>
    </row>
    <row r="211" spans="1:6">
      <c r="A211" s="106" t="s">
        <v>659</v>
      </c>
      <c r="B211" s="106" t="s">
        <v>358</v>
      </c>
      <c r="C211" s="175">
        <v>54</v>
      </c>
      <c r="F211" s="178">
        <v>54</v>
      </c>
    </row>
    <row r="212" spans="1:6">
      <c r="A212" s="106" t="s">
        <v>720</v>
      </c>
      <c r="B212" s="106" t="s">
        <v>358</v>
      </c>
      <c r="E212" s="175">
        <v>10</v>
      </c>
      <c r="F212" s="178">
        <v>10</v>
      </c>
    </row>
    <row r="213" spans="1:6">
      <c r="A213" s="106" t="s">
        <v>721</v>
      </c>
      <c r="B213" s="106" t="s">
        <v>358</v>
      </c>
      <c r="E213" s="175">
        <v>1</v>
      </c>
      <c r="F213" s="178">
        <v>1</v>
      </c>
    </row>
    <row r="214" spans="1:6">
      <c r="A214" s="106" t="s">
        <v>722</v>
      </c>
      <c r="B214" s="106" t="s">
        <v>358</v>
      </c>
      <c r="C214" s="175">
        <v>13</v>
      </c>
      <c r="E214" s="175">
        <v>4</v>
      </c>
      <c r="F214" s="178">
        <v>17</v>
      </c>
    </row>
    <row r="215" spans="1:6">
      <c r="A215" s="106" t="s">
        <v>515</v>
      </c>
      <c r="B215" s="106" t="s">
        <v>358</v>
      </c>
      <c r="C215" s="175">
        <v>1</v>
      </c>
      <c r="F215" s="178">
        <v>1</v>
      </c>
    </row>
    <row r="216" spans="1:6">
      <c r="A216" s="106" t="s">
        <v>723</v>
      </c>
      <c r="B216" s="106" t="s">
        <v>358</v>
      </c>
      <c r="C216" s="175">
        <v>8</v>
      </c>
      <c r="E216" s="175">
        <v>2</v>
      </c>
      <c r="F216" s="178">
        <v>10</v>
      </c>
    </row>
    <row r="217" spans="1:6">
      <c r="A217" s="106" t="s">
        <v>724</v>
      </c>
      <c r="B217" s="106" t="s">
        <v>358</v>
      </c>
      <c r="C217" s="175">
        <v>110</v>
      </c>
      <c r="D217" s="175">
        <v>14</v>
      </c>
      <c r="E217" s="175">
        <v>29</v>
      </c>
      <c r="F217" s="178">
        <v>153</v>
      </c>
    </row>
    <row r="218" spans="1:6">
      <c r="A218" s="106" t="s">
        <v>725</v>
      </c>
      <c r="B218" s="106" t="s">
        <v>364</v>
      </c>
      <c r="E218" s="175">
        <v>11</v>
      </c>
      <c r="F218" s="178">
        <v>11</v>
      </c>
    </row>
    <row r="219" spans="1:6">
      <c r="A219" s="106" t="s">
        <v>781</v>
      </c>
      <c r="B219" s="106" t="s">
        <v>364</v>
      </c>
      <c r="C219" s="175">
        <v>7</v>
      </c>
      <c r="F219" s="178">
        <v>7</v>
      </c>
    </row>
    <row r="220" spans="1:6">
      <c r="A220" s="106" t="s">
        <v>516</v>
      </c>
      <c r="B220" s="106" t="s">
        <v>364</v>
      </c>
      <c r="C220" s="175">
        <v>11</v>
      </c>
      <c r="F220" s="178">
        <v>11</v>
      </c>
    </row>
    <row r="221" spans="1:6">
      <c r="A221" s="106" t="s">
        <v>611</v>
      </c>
      <c r="B221" s="106" t="s">
        <v>364</v>
      </c>
      <c r="C221" s="175">
        <v>107</v>
      </c>
      <c r="D221" s="175">
        <v>17</v>
      </c>
      <c r="E221" s="175">
        <v>45</v>
      </c>
      <c r="F221" s="178">
        <v>169</v>
      </c>
    </row>
    <row r="222" spans="1:6">
      <c r="A222" s="106" t="s">
        <v>517</v>
      </c>
      <c r="B222" s="106" t="s">
        <v>364</v>
      </c>
      <c r="C222" s="175">
        <v>2</v>
      </c>
      <c r="E222" s="175">
        <v>5</v>
      </c>
      <c r="F222" s="178">
        <v>7</v>
      </c>
    </row>
    <row r="223" spans="1:6">
      <c r="A223" s="106" t="s">
        <v>518</v>
      </c>
      <c r="B223" s="106" t="s">
        <v>364</v>
      </c>
      <c r="C223" s="175">
        <v>76</v>
      </c>
      <c r="D223" s="175">
        <v>8</v>
      </c>
      <c r="E223" s="175">
        <v>8</v>
      </c>
      <c r="F223" s="178">
        <v>92</v>
      </c>
    </row>
    <row r="224" spans="1:6">
      <c r="A224" s="106" t="s">
        <v>726</v>
      </c>
      <c r="B224" s="106" t="s">
        <v>364</v>
      </c>
      <c r="C224" s="175">
        <v>86</v>
      </c>
      <c r="D224" s="175">
        <v>7</v>
      </c>
      <c r="E224" s="175">
        <v>6</v>
      </c>
      <c r="F224" s="178">
        <v>99</v>
      </c>
    </row>
    <row r="225" spans="1:6">
      <c r="A225" s="106" t="s">
        <v>519</v>
      </c>
      <c r="B225" s="106" t="s">
        <v>364</v>
      </c>
      <c r="C225" s="175">
        <v>126</v>
      </c>
      <c r="D225" s="175">
        <v>15</v>
      </c>
      <c r="E225" s="175">
        <v>23</v>
      </c>
      <c r="F225" s="178">
        <v>164</v>
      </c>
    </row>
    <row r="226" spans="1:6">
      <c r="A226" s="106" t="s">
        <v>520</v>
      </c>
      <c r="B226" s="106" t="s">
        <v>364</v>
      </c>
      <c r="C226" s="175">
        <v>97</v>
      </c>
      <c r="D226" s="175">
        <v>4</v>
      </c>
      <c r="E226" s="175">
        <v>3</v>
      </c>
      <c r="F226" s="178">
        <v>104</v>
      </c>
    </row>
    <row r="227" spans="1:6">
      <c r="A227" s="106" t="s">
        <v>727</v>
      </c>
      <c r="B227" s="106" t="s">
        <v>364</v>
      </c>
      <c r="C227" s="175">
        <v>2</v>
      </c>
      <c r="E227" s="175">
        <v>2</v>
      </c>
      <c r="F227" s="178">
        <v>4</v>
      </c>
    </row>
    <row r="228" spans="1:6">
      <c r="A228" s="106" t="s">
        <v>359</v>
      </c>
      <c r="B228" s="106" t="s">
        <v>360</v>
      </c>
      <c r="C228" s="175">
        <v>1442</v>
      </c>
      <c r="D228" s="175">
        <v>73</v>
      </c>
      <c r="E228" s="175">
        <v>77</v>
      </c>
      <c r="F228" s="178">
        <v>1592</v>
      </c>
    </row>
    <row r="229" spans="1:6">
      <c r="A229" s="106" t="s">
        <v>728</v>
      </c>
      <c r="B229" s="106" t="s">
        <v>364</v>
      </c>
      <c r="C229" s="175">
        <v>12</v>
      </c>
      <c r="E229" s="175">
        <v>8</v>
      </c>
      <c r="F229" s="178">
        <v>20</v>
      </c>
    </row>
    <row r="230" spans="1:6">
      <c r="A230" s="106" t="s">
        <v>782</v>
      </c>
      <c r="B230" s="106" t="s">
        <v>358</v>
      </c>
      <c r="C230" s="175">
        <v>2</v>
      </c>
      <c r="F230" s="178">
        <v>2</v>
      </c>
    </row>
    <row r="231" spans="1:6">
      <c r="A231" s="106" t="s">
        <v>521</v>
      </c>
      <c r="B231" s="106" t="s">
        <v>358</v>
      </c>
      <c r="C231" s="175">
        <v>4</v>
      </c>
      <c r="D231" s="175">
        <v>2</v>
      </c>
      <c r="F231" s="178">
        <v>6</v>
      </c>
    </row>
    <row r="232" spans="1:6">
      <c r="A232" s="106" t="s">
        <v>522</v>
      </c>
      <c r="B232" s="106" t="s">
        <v>364</v>
      </c>
      <c r="C232" s="175">
        <v>10</v>
      </c>
      <c r="F232" s="178">
        <v>10</v>
      </c>
    </row>
    <row r="233" spans="1:6">
      <c r="A233" s="106" t="s">
        <v>523</v>
      </c>
      <c r="B233" s="106" t="s">
        <v>364</v>
      </c>
      <c r="C233" s="175">
        <v>1</v>
      </c>
      <c r="E233" s="175">
        <v>24</v>
      </c>
      <c r="F233" s="178">
        <v>25</v>
      </c>
    </row>
    <row r="234" spans="1:6">
      <c r="A234" s="106" t="s">
        <v>759</v>
      </c>
      <c r="B234" s="106" t="s">
        <v>364</v>
      </c>
      <c r="D234" s="175">
        <v>1</v>
      </c>
      <c r="F234" s="178">
        <v>1</v>
      </c>
    </row>
    <row r="235" spans="1:6">
      <c r="A235" s="106" t="s">
        <v>590</v>
      </c>
      <c r="B235" s="106" t="s">
        <v>591</v>
      </c>
      <c r="C235" s="175">
        <v>1</v>
      </c>
      <c r="F235" s="178">
        <v>1</v>
      </c>
    </row>
    <row r="236" spans="1:6">
      <c r="A236" s="106" t="s">
        <v>783</v>
      </c>
      <c r="B236" s="106" t="s">
        <v>784</v>
      </c>
      <c r="C236" s="175">
        <v>1</v>
      </c>
      <c r="F236" s="178">
        <v>1</v>
      </c>
    </row>
    <row r="237" spans="1:6">
      <c r="A237" s="106" t="s">
        <v>524</v>
      </c>
      <c r="B237" s="106" t="s">
        <v>514</v>
      </c>
      <c r="C237" s="175">
        <v>1</v>
      </c>
      <c r="F237" s="178">
        <v>1</v>
      </c>
    </row>
    <row r="238" spans="1:6">
      <c r="A238" s="106" t="s">
        <v>526</v>
      </c>
      <c r="B238" s="106" t="s">
        <v>514</v>
      </c>
      <c r="C238" s="175">
        <v>20</v>
      </c>
      <c r="F238" s="178">
        <v>20</v>
      </c>
    </row>
    <row r="239" spans="1:6">
      <c r="A239" s="106" t="s">
        <v>592</v>
      </c>
      <c r="B239" s="106" t="s">
        <v>514</v>
      </c>
      <c r="C239" s="175">
        <v>20</v>
      </c>
      <c r="F239" s="178">
        <v>20</v>
      </c>
    </row>
    <row r="240" spans="1:6">
      <c r="A240" s="106" t="s">
        <v>527</v>
      </c>
      <c r="B240" s="106" t="s">
        <v>528</v>
      </c>
      <c r="C240" s="175">
        <v>16</v>
      </c>
      <c r="F240" s="178">
        <v>16</v>
      </c>
    </row>
    <row r="241" spans="1:6">
      <c r="A241" s="106" t="s">
        <v>661</v>
      </c>
      <c r="B241" s="106" t="s">
        <v>364</v>
      </c>
      <c r="C241" s="175">
        <v>5</v>
      </c>
      <c r="F241" s="178">
        <v>5</v>
      </c>
    </row>
    <row r="242" spans="1:6">
      <c r="A242" s="106" t="s">
        <v>785</v>
      </c>
      <c r="B242" s="106" t="s">
        <v>730</v>
      </c>
      <c r="C242" s="175">
        <v>304</v>
      </c>
      <c r="F242" s="178">
        <v>304</v>
      </c>
    </row>
    <row r="243" spans="1:6">
      <c r="A243" s="106" t="s">
        <v>729</v>
      </c>
      <c r="B243" s="106" t="s">
        <v>730</v>
      </c>
      <c r="C243" s="175">
        <v>21</v>
      </c>
      <c r="F243" s="178">
        <v>21</v>
      </c>
    </row>
    <row r="244" spans="1:6">
      <c r="A244" s="106" t="s">
        <v>367</v>
      </c>
      <c r="B244" s="106" t="s">
        <v>364</v>
      </c>
      <c r="C244" s="175">
        <v>1316</v>
      </c>
      <c r="D244" s="175">
        <v>112</v>
      </c>
      <c r="E244" s="175">
        <v>163</v>
      </c>
      <c r="F244" s="178">
        <v>1591</v>
      </c>
    </row>
    <row r="245" spans="1:6">
      <c r="A245" s="106" t="s">
        <v>529</v>
      </c>
      <c r="B245" s="106" t="s">
        <v>530</v>
      </c>
      <c r="C245" s="175">
        <v>18</v>
      </c>
      <c r="F245" s="178">
        <v>18</v>
      </c>
    </row>
    <row r="246" spans="1:6">
      <c r="A246" s="106" t="s">
        <v>731</v>
      </c>
      <c r="B246" s="106" t="s">
        <v>364</v>
      </c>
      <c r="C246" s="175">
        <v>6</v>
      </c>
      <c r="F246" s="178">
        <v>6</v>
      </c>
    </row>
    <row r="247" spans="1:6">
      <c r="A247" s="106" t="s">
        <v>732</v>
      </c>
      <c r="B247" s="106" t="s">
        <v>364</v>
      </c>
      <c r="C247" s="175">
        <v>2</v>
      </c>
      <c r="D247" s="175">
        <v>1</v>
      </c>
      <c r="F247" s="178">
        <v>3</v>
      </c>
    </row>
    <row r="248" spans="1:6">
      <c r="A248" s="106" t="s">
        <v>760</v>
      </c>
      <c r="B248" s="106" t="s">
        <v>765</v>
      </c>
      <c r="D248" s="175">
        <v>2</v>
      </c>
      <c r="F248" s="178">
        <v>2</v>
      </c>
    </row>
    <row r="249" spans="1:6">
      <c r="A249" s="106" t="s">
        <v>733</v>
      </c>
      <c r="B249" s="106" t="s">
        <v>734</v>
      </c>
      <c r="D249" s="175">
        <v>33</v>
      </c>
      <c r="E249" s="175">
        <v>13</v>
      </c>
      <c r="F249" s="178">
        <v>46</v>
      </c>
    </row>
    <row r="250" spans="1:6">
      <c r="A250" s="106" t="s">
        <v>532</v>
      </c>
      <c r="B250" s="106" t="s">
        <v>531</v>
      </c>
      <c r="C250" s="175">
        <v>2</v>
      </c>
      <c r="F250" s="178">
        <v>2</v>
      </c>
    </row>
    <row r="251" spans="1:6">
      <c r="A251" s="106" t="s">
        <v>533</v>
      </c>
      <c r="B251" s="106" t="s">
        <v>534</v>
      </c>
      <c r="E251" s="175">
        <v>2</v>
      </c>
      <c r="F251" s="178">
        <v>2</v>
      </c>
    </row>
    <row r="252" spans="1:6">
      <c r="A252" s="106" t="s">
        <v>535</v>
      </c>
      <c r="B252" s="106" t="s">
        <v>593</v>
      </c>
      <c r="C252" s="175">
        <v>9</v>
      </c>
      <c r="F252" s="178">
        <v>9</v>
      </c>
    </row>
    <row r="253" spans="1:6">
      <c r="A253" s="106" t="s">
        <v>536</v>
      </c>
      <c r="B253" s="106" t="s">
        <v>537</v>
      </c>
      <c r="C253" s="175">
        <v>23</v>
      </c>
      <c r="F253" s="178">
        <v>23</v>
      </c>
    </row>
    <row r="254" spans="1:6">
      <c r="A254" s="106" t="s">
        <v>612</v>
      </c>
      <c r="B254" s="106" t="s">
        <v>613</v>
      </c>
      <c r="C254" s="175">
        <v>10</v>
      </c>
      <c r="F254" s="178">
        <v>10</v>
      </c>
    </row>
    <row r="255" spans="1:6">
      <c r="A255" s="106" t="s">
        <v>157</v>
      </c>
      <c r="B255" s="106" t="s">
        <v>158</v>
      </c>
      <c r="C255" s="175">
        <v>953</v>
      </c>
      <c r="D255" s="175">
        <v>273</v>
      </c>
      <c r="E255" s="175">
        <v>399</v>
      </c>
      <c r="F255" s="178">
        <v>1625</v>
      </c>
    </row>
    <row r="256" spans="1:6">
      <c r="A256" s="106" t="s">
        <v>159</v>
      </c>
      <c r="B256" s="106" t="s">
        <v>160</v>
      </c>
      <c r="C256" s="175">
        <v>1038</v>
      </c>
      <c r="D256" s="175">
        <v>253</v>
      </c>
      <c r="E256" s="175">
        <v>348</v>
      </c>
      <c r="F256" s="178">
        <v>1639</v>
      </c>
    </row>
    <row r="257" spans="1:6">
      <c r="A257" s="106" t="s">
        <v>541</v>
      </c>
      <c r="B257" s="106" t="s">
        <v>540</v>
      </c>
      <c r="D257" s="175">
        <v>32</v>
      </c>
      <c r="F257" s="178">
        <v>32</v>
      </c>
    </row>
    <row r="258" spans="1:6">
      <c r="A258" s="106" t="s">
        <v>542</v>
      </c>
      <c r="B258" s="106" t="s">
        <v>540</v>
      </c>
      <c r="E258" s="175">
        <v>1</v>
      </c>
      <c r="F258" s="178">
        <v>1</v>
      </c>
    </row>
    <row r="259" spans="1:6">
      <c r="A259" s="106" t="s">
        <v>735</v>
      </c>
      <c r="B259" s="106" t="s">
        <v>736</v>
      </c>
      <c r="C259" s="175">
        <v>240</v>
      </c>
      <c r="E259" s="175">
        <v>58</v>
      </c>
      <c r="F259" s="178">
        <v>298</v>
      </c>
    </row>
    <row r="260" spans="1:6">
      <c r="A260" s="106" t="s">
        <v>361</v>
      </c>
      <c r="B260" s="106" t="s">
        <v>362</v>
      </c>
      <c r="C260" s="175">
        <v>659</v>
      </c>
      <c r="D260" s="175">
        <v>21</v>
      </c>
      <c r="E260" s="175">
        <v>73</v>
      </c>
      <c r="F260" s="178">
        <v>753</v>
      </c>
    </row>
    <row r="261" spans="1:6">
      <c r="A261" s="106" t="s">
        <v>545</v>
      </c>
      <c r="B261" s="106" t="s">
        <v>546</v>
      </c>
      <c r="C261" s="175">
        <v>10</v>
      </c>
      <c r="F261" s="178">
        <v>10</v>
      </c>
    </row>
    <row r="262" spans="1:6">
      <c r="A262" s="106" t="s">
        <v>786</v>
      </c>
      <c r="B262" s="106" t="s">
        <v>787</v>
      </c>
      <c r="C262" s="175">
        <v>13</v>
      </c>
      <c r="F262" s="178">
        <v>13</v>
      </c>
    </row>
    <row r="263" spans="1:6">
      <c r="A263" s="106" t="s">
        <v>614</v>
      </c>
      <c r="B263" s="106" t="s">
        <v>615</v>
      </c>
      <c r="C263" s="175">
        <v>12</v>
      </c>
      <c r="F263" s="178">
        <v>12</v>
      </c>
    </row>
    <row r="264" spans="1:6">
      <c r="A264" s="106" t="s">
        <v>616</v>
      </c>
      <c r="B264" s="106" t="s">
        <v>617</v>
      </c>
      <c r="C264" s="175">
        <v>1</v>
      </c>
      <c r="F264" s="178">
        <v>1</v>
      </c>
    </row>
    <row r="265" spans="1:6">
      <c r="A265" s="106" t="s">
        <v>737</v>
      </c>
      <c r="B265" s="106" t="s">
        <v>738</v>
      </c>
      <c r="D265" s="175">
        <v>7</v>
      </c>
      <c r="E265" s="175">
        <v>3</v>
      </c>
      <c r="F265" s="178">
        <v>10</v>
      </c>
    </row>
    <row r="266" spans="1:6">
      <c r="A266" s="106" t="s">
        <v>739</v>
      </c>
      <c r="B266" s="106" t="s">
        <v>740</v>
      </c>
      <c r="E266" s="175">
        <v>10</v>
      </c>
      <c r="F266" s="178">
        <v>10</v>
      </c>
    </row>
    <row r="267" spans="1:6">
      <c r="A267" s="106" t="s">
        <v>741</v>
      </c>
      <c r="B267" s="106" t="s">
        <v>742</v>
      </c>
      <c r="C267" s="175">
        <v>23</v>
      </c>
      <c r="D267" s="175">
        <v>10</v>
      </c>
      <c r="E267" s="175">
        <v>6</v>
      </c>
      <c r="F267" s="178">
        <v>39</v>
      </c>
    </row>
    <row r="268" spans="1:6">
      <c r="A268" s="106" t="s">
        <v>547</v>
      </c>
      <c r="B268" s="106" t="s">
        <v>548</v>
      </c>
      <c r="C268" s="175">
        <v>2</v>
      </c>
      <c r="E268" s="175">
        <v>1</v>
      </c>
      <c r="F268" s="178">
        <v>3</v>
      </c>
    </row>
    <row r="269" spans="1:6">
      <c r="A269" s="106" t="s">
        <v>788</v>
      </c>
      <c r="B269" s="106" t="s">
        <v>789</v>
      </c>
      <c r="C269" s="175">
        <v>6</v>
      </c>
      <c r="F269" s="178">
        <v>6</v>
      </c>
    </row>
    <row r="270" spans="1:6">
      <c r="A270" s="106" t="s">
        <v>662</v>
      </c>
      <c r="B270" s="106" t="s">
        <v>663</v>
      </c>
      <c r="C270" s="175">
        <v>2</v>
      </c>
      <c r="F270" s="178">
        <v>2</v>
      </c>
    </row>
    <row r="271" spans="1:6">
      <c r="A271" s="106" t="s">
        <v>743</v>
      </c>
      <c r="B271" s="106" t="s">
        <v>744</v>
      </c>
      <c r="C271" s="175">
        <v>6</v>
      </c>
      <c r="E271" s="175">
        <v>6</v>
      </c>
      <c r="F271" s="178">
        <v>12</v>
      </c>
    </row>
    <row r="272" spans="1:6">
      <c r="A272" s="106" t="s">
        <v>745</v>
      </c>
      <c r="B272" s="106" t="s">
        <v>746</v>
      </c>
      <c r="E272" s="175">
        <v>3</v>
      </c>
      <c r="F272" s="178">
        <v>3</v>
      </c>
    </row>
    <row r="273" spans="1:6">
      <c r="A273" s="106" t="s">
        <v>365</v>
      </c>
      <c r="B273" s="106" t="s">
        <v>366</v>
      </c>
      <c r="C273" s="175">
        <v>252</v>
      </c>
      <c r="D273" s="175">
        <v>308</v>
      </c>
      <c r="E273" s="175">
        <v>239</v>
      </c>
      <c r="F273" s="178">
        <v>799</v>
      </c>
    </row>
    <row r="274" spans="1:6">
      <c r="A274" s="106" t="s">
        <v>34</v>
      </c>
      <c r="B274" s="106" t="s">
        <v>35</v>
      </c>
      <c r="C274" s="175">
        <v>115</v>
      </c>
      <c r="D274" s="175">
        <v>9</v>
      </c>
      <c r="E274" s="175">
        <v>62</v>
      </c>
      <c r="F274" s="178">
        <v>186</v>
      </c>
    </row>
    <row r="275" spans="1:6">
      <c r="A275" s="106" t="s">
        <v>747</v>
      </c>
      <c r="B275" s="106" t="s">
        <v>748</v>
      </c>
      <c r="E275" s="175">
        <v>1</v>
      </c>
      <c r="F275" s="178">
        <v>1</v>
      </c>
    </row>
    <row r="276" spans="1:6">
      <c r="A276" s="106" t="s">
        <v>30</v>
      </c>
      <c r="B276" s="106" t="s">
        <v>31</v>
      </c>
      <c r="C276" s="175">
        <v>1012</v>
      </c>
      <c r="D276" s="175">
        <v>265</v>
      </c>
      <c r="E276" s="175">
        <v>363</v>
      </c>
      <c r="F276" s="178">
        <v>1640</v>
      </c>
    </row>
    <row r="277" spans="1:6">
      <c r="A277" s="106" t="s">
        <v>549</v>
      </c>
      <c r="B277" s="106" t="s">
        <v>550</v>
      </c>
      <c r="D277" s="175">
        <v>161</v>
      </c>
      <c r="F277" s="178">
        <v>161</v>
      </c>
    </row>
    <row r="278" spans="1:6">
      <c r="A278" s="106" t="s">
        <v>551</v>
      </c>
      <c r="B278" s="106" t="s">
        <v>45</v>
      </c>
      <c r="D278" s="175">
        <v>200</v>
      </c>
      <c r="F278" s="178">
        <v>200</v>
      </c>
    </row>
    <row r="279" spans="1:6">
      <c r="A279" s="106" t="s">
        <v>44</v>
      </c>
      <c r="B279" s="106" t="s">
        <v>45</v>
      </c>
      <c r="C279" s="175">
        <v>137682</v>
      </c>
      <c r="D279" s="175">
        <v>26396</v>
      </c>
      <c r="E279" s="175">
        <v>14157</v>
      </c>
      <c r="F279" s="178">
        <v>178235</v>
      </c>
    </row>
    <row r="280" spans="1:6">
      <c r="A280" s="106" t="s">
        <v>552</v>
      </c>
      <c r="B280" s="106" t="s">
        <v>553</v>
      </c>
      <c r="C280" s="175">
        <v>56</v>
      </c>
      <c r="F280" s="178">
        <v>56</v>
      </c>
    </row>
    <row r="281" spans="1:6">
      <c r="A281" s="106" t="s">
        <v>370</v>
      </c>
      <c r="B281" s="106" t="s">
        <v>371</v>
      </c>
      <c r="C281" s="175">
        <v>129</v>
      </c>
      <c r="D281" s="175">
        <v>53</v>
      </c>
      <c r="E281" s="175">
        <v>7</v>
      </c>
      <c r="F281" s="178">
        <v>189</v>
      </c>
    </row>
    <row r="282" spans="1:6">
      <c r="A282" s="106" t="s">
        <v>554</v>
      </c>
      <c r="B282" s="106" t="s">
        <v>594</v>
      </c>
      <c r="C282" s="175">
        <v>4</v>
      </c>
      <c r="F282" s="178">
        <v>4</v>
      </c>
    </row>
    <row r="283" spans="1:6">
      <c r="A283" s="106" t="s">
        <v>790</v>
      </c>
      <c r="B283" s="106" t="s">
        <v>791</v>
      </c>
      <c r="C283" s="175">
        <v>1</v>
      </c>
      <c r="F283" s="178">
        <v>1</v>
      </c>
    </row>
    <row r="284" spans="1:6">
      <c r="A284" s="106" t="s">
        <v>618</v>
      </c>
      <c r="B284" s="106" t="s">
        <v>618</v>
      </c>
      <c r="C284" s="175">
        <v>1</v>
      </c>
      <c r="F284" s="178">
        <v>1</v>
      </c>
    </row>
    <row r="285" spans="1:6">
      <c r="A285" s="106" t="s">
        <v>792</v>
      </c>
      <c r="B285" s="106" t="s">
        <v>618</v>
      </c>
      <c r="C285" s="175">
        <v>1</v>
      </c>
      <c r="F285" s="178">
        <v>1</v>
      </c>
    </row>
    <row r="286" spans="1:6">
      <c r="A286" s="106" t="s">
        <v>664</v>
      </c>
      <c r="B286" s="106" t="s">
        <v>665</v>
      </c>
      <c r="C286" s="175">
        <v>2</v>
      </c>
      <c r="F286" s="178">
        <v>2</v>
      </c>
    </row>
    <row r="287" spans="1:6">
      <c r="A287" s="106" t="s">
        <v>555</v>
      </c>
      <c r="B287" s="106" t="s">
        <v>556</v>
      </c>
      <c r="C287" s="175">
        <v>20</v>
      </c>
      <c r="F287" s="178">
        <v>20</v>
      </c>
    </row>
    <row r="288" spans="1:6">
      <c r="A288" s="106" t="s">
        <v>749</v>
      </c>
      <c r="B288" s="106" t="s">
        <v>556</v>
      </c>
      <c r="D288" s="175">
        <v>16</v>
      </c>
      <c r="E288" s="175">
        <v>15</v>
      </c>
      <c r="F288" s="178">
        <v>31</v>
      </c>
    </row>
    <row r="289" spans="1:6">
      <c r="A289" s="106" t="s">
        <v>557</v>
      </c>
      <c r="B289" s="106" t="s">
        <v>556</v>
      </c>
      <c r="C289" s="175">
        <v>20</v>
      </c>
      <c r="F289" s="178">
        <v>20</v>
      </c>
    </row>
    <row r="290" spans="1:6">
      <c r="A290" s="106" t="s">
        <v>761</v>
      </c>
      <c r="B290" s="106" t="s">
        <v>556</v>
      </c>
      <c r="C290" s="175">
        <v>5</v>
      </c>
      <c r="D290" s="175">
        <v>9</v>
      </c>
      <c r="F290" s="178">
        <v>14</v>
      </c>
    </row>
    <row r="291" spans="1:6">
      <c r="A291" s="106" t="s">
        <v>762</v>
      </c>
      <c r="B291" s="106" t="s">
        <v>556</v>
      </c>
      <c r="D291" s="175">
        <v>20</v>
      </c>
      <c r="F291" s="178">
        <v>20</v>
      </c>
    </row>
    <row r="292" spans="1:6">
      <c r="A292" s="106" t="s">
        <v>560</v>
      </c>
      <c r="B292" s="106" t="s">
        <v>514</v>
      </c>
      <c r="C292" s="175">
        <v>100</v>
      </c>
      <c r="F292" s="178">
        <v>100</v>
      </c>
    </row>
    <row r="293" spans="1:6">
      <c r="A293" s="106" t="s">
        <v>619</v>
      </c>
      <c r="B293" s="106" t="s">
        <v>620</v>
      </c>
      <c r="C293" s="175">
        <v>6</v>
      </c>
      <c r="F293" s="178">
        <v>6</v>
      </c>
    </row>
    <row r="294" spans="1:6">
      <c r="A294" s="106" t="s">
        <v>562</v>
      </c>
      <c r="B294" s="106" t="s">
        <v>563</v>
      </c>
      <c r="C294" s="175">
        <v>1</v>
      </c>
      <c r="F294" s="178">
        <v>1</v>
      </c>
    </row>
    <row r="295" spans="1:6">
      <c r="A295" s="106" t="s">
        <v>564</v>
      </c>
      <c r="B295" s="106" t="s">
        <v>565</v>
      </c>
      <c r="C295" s="175">
        <v>2</v>
      </c>
      <c r="F295" s="178">
        <v>2</v>
      </c>
    </row>
    <row r="296" spans="1:6">
      <c r="A296" s="106" t="s">
        <v>793</v>
      </c>
      <c r="B296" s="106" t="s">
        <v>794</v>
      </c>
      <c r="C296" s="175">
        <v>4</v>
      </c>
      <c r="F296" s="178">
        <v>4</v>
      </c>
    </row>
    <row r="297" spans="1:6">
      <c r="A297" s="106" t="s">
        <v>566</v>
      </c>
      <c r="B297" s="106" t="s">
        <v>563</v>
      </c>
      <c r="E297" s="175">
        <v>1</v>
      </c>
      <c r="F297" s="178">
        <v>1</v>
      </c>
    </row>
    <row r="298" spans="1:6">
      <c r="A298" s="106" t="s">
        <v>567</v>
      </c>
      <c r="B298" s="106" t="s">
        <v>568</v>
      </c>
      <c r="C298" s="175">
        <v>36</v>
      </c>
      <c r="F298" s="178">
        <v>36</v>
      </c>
    </row>
    <row r="299" spans="1:6">
      <c r="A299" s="106" t="s">
        <v>750</v>
      </c>
      <c r="B299" s="106" t="s">
        <v>751</v>
      </c>
      <c r="C299" s="175">
        <v>5</v>
      </c>
      <c r="D299" s="175">
        <v>4</v>
      </c>
      <c r="F299" s="178">
        <v>9</v>
      </c>
    </row>
    <row r="300" spans="1:6">
      <c r="A300" s="106" t="s">
        <v>752</v>
      </c>
      <c r="C300" s="175">
        <v>213913</v>
      </c>
      <c r="D300" s="175">
        <v>53818</v>
      </c>
      <c r="E300" s="175">
        <v>31051</v>
      </c>
      <c r="F300" s="178">
        <v>298782</v>
      </c>
    </row>
  </sheetData>
  <autoFilter ref="A4:F305"/>
  <pageMargins left="0.7" right="0.7" top="0.75" bottom="0.75" header="0.3" footer="0.3"/>
  <pageSetup orientation="portrait" r:id="rId1"/>
  <headerFooter>
    <oddHeader>&amp;L&amp;G&amp;C&amp;11Instruction&amp;B&amp;14_x000D_PO14 CB16 IEZZPRO SARAWAK 26-04-2019 Q01876  KG ENSENGEI&amp;R&amp;11&amp;P (&amp;N)</oddHeader>
    <oddFooter>&amp;L&amp;11Prepared: EZWANAF Afzarhushairi Wan Pani_x000D_Approved: MOAIMCBE [Afzarhushairi Wan Pani]_x000D_Ericsson Internal&amp;C&amp;11Date: 2019-04-24&amp;R&amp;11No: ECM-19:000573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98"/>
  <sheetViews>
    <sheetView zoomScale="85" zoomScaleNormal="85" workbookViewId="0">
      <pane ySplit="1" topLeftCell="A2" activePane="bottomLeft" state="frozen"/>
      <selection pane="bottomLeft"/>
    </sheetView>
  </sheetViews>
  <sheetFormatPr defaultRowHeight="12.75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86" bestFit="1" customWidth="1"/>
    <col min="12" max="13" width="9.140625" style="277"/>
    <col min="14" max="14" width="49" style="277" bestFit="1" customWidth="1"/>
    <col min="15" max="16384" width="9.140625" style="277"/>
  </cols>
  <sheetData>
    <row r="1" spans="1:14">
      <c r="A1" s="6" t="s">
        <v>60</v>
      </c>
      <c r="B1" s="7" t="s">
        <v>66</v>
      </c>
      <c r="C1" s="7" t="s">
        <v>61</v>
      </c>
      <c r="D1" s="7" t="s">
        <v>62</v>
      </c>
      <c r="E1" s="7" t="s">
        <v>63</v>
      </c>
      <c r="F1" s="48" t="s">
        <v>64</v>
      </c>
      <c r="G1" s="8" t="s">
        <v>65</v>
      </c>
      <c r="H1" s="8" t="s">
        <v>67</v>
      </c>
      <c r="I1" s="8" t="s">
        <v>28</v>
      </c>
      <c r="J1" s="8" t="s">
        <v>68</v>
      </c>
      <c r="K1" s="276"/>
      <c r="N1" s="278"/>
    </row>
    <row r="2" spans="1:14">
      <c r="A2" s="405" t="s">
        <v>809</v>
      </c>
      <c r="B2" s="406"/>
      <c r="C2" s="406"/>
      <c r="D2" s="406"/>
      <c r="E2" s="406"/>
      <c r="F2" s="406"/>
      <c r="G2" s="406"/>
      <c r="H2" s="406"/>
      <c r="I2" s="406"/>
      <c r="J2" s="407"/>
      <c r="K2" s="276"/>
      <c r="N2" s="278"/>
    </row>
    <row r="3" spans="1:14">
      <c r="A3" s="223">
        <v>4515822900</v>
      </c>
      <c r="B3" s="223" t="s">
        <v>810</v>
      </c>
      <c r="C3" s="221" t="s">
        <v>326</v>
      </c>
      <c r="D3" s="222" t="s">
        <v>327</v>
      </c>
      <c r="E3" s="223">
        <v>1</v>
      </c>
      <c r="F3" s="252" t="s">
        <v>29</v>
      </c>
      <c r="G3" s="223" t="s">
        <v>811</v>
      </c>
      <c r="H3" s="223"/>
      <c r="I3" s="223"/>
      <c r="J3" s="223"/>
      <c r="K3" s="408" t="s">
        <v>812</v>
      </c>
      <c r="N3" s="278"/>
    </row>
    <row r="4" spans="1:14">
      <c r="A4" s="223">
        <v>4515822900</v>
      </c>
      <c r="B4" s="223" t="s">
        <v>802</v>
      </c>
      <c r="C4" s="221" t="s">
        <v>216</v>
      </c>
      <c r="D4" s="222" t="s">
        <v>217</v>
      </c>
      <c r="E4" s="223">
        <v>1</v>
      </c>
      <c r="F4" s="252" t="s">
        <v>29</v>
      </c>
      <c r="G4" s="223" t="s">
        <v>813</v>
      </c>
      <c r="H4" s="223"/>
      <c r="I4" s="223"/>
      <c r="J4" s="223"/>
      <c r="K4" s="408"/>
    </row>
    <row r="5" spans="1:14">
      <c r="A5" s="223">
        <v>4515822900</v>
      </c>
      <c r="B5" s="223" t="s">
        <v>801</v>
      </c>
      <c r="C5" s="221" t="s">
        <v>365</v>
      </c>
      <c r="D5" s="222" t="s">
        <v>366</v>
      </c>
      <c r="E5" s="223">
        <v>1</v>
      </c>
      <c r="F5" s="252" t="s">
        <v>29</v>
      </c>
      <c r="G5" s="223" t="s">
        <v>814</v>
      </c>
      <c r="H5" s="223"/>
      <c r="I5" s="223"/>
      <c r="J5" s="223"/>
      <c r="K5" s="408"/>
    </row>
    <row r="6" spans="1:14">
      <c r="A6" s="223">
        <v>4515822900</v>
      </c>
      <c r="B6" s="223" t="s">
        <v>801</v>
      </c>
      <c r="C6" s="221" t="s">
        <v>361</v>
      </c>
      <c r="D6" s="222" t="s">
        <v>362</v>
      </c>
      <c r="E6" s="223">
        <v>1</v>
      </c>
      <c r="F6" s="252" t="s">
        <v>29</v>
      </c>
      <c r="G6" s="223" t="s">
        <v>815</v>
      </c>
      <c r="H6" s="223"/>
      <c r="I6" s="223"/>
      <c r="J6" s="223"/>
      <c r="K6" s="408"/>
    </row>
    <row r="7" spans="1:14">
      <c r="A7" s="223">
        <v>4515822900</v>
      </c>
      <c r="B7" s="223" t="s">
        <v>801</v>
      </c>
      <c r="C7" s="221" t="s">
        <v>368</v>
      </c>
      <c r="D7" s="222" t="s">
        <v>369</v>
      </c>
      <c r="E7" s="223">
        <v>1</v>
      </c>
      <c r="F7" s="252" t="s">
        <v>29</v>
      </c>
      <c r="G7" s="223"/>
      <c r="H7" s="223"/>
      <c r="I7" s="223"/>
      <c r="J7" s="223"/>
      <c r="K7" s="408"/>
    </row>
    <row r="8" spans="1:14">
      <c r="A8" s="223">
        <v>4515822900</v>
      </c>
      <c r="B8" s="223" t="s">
        <v>801</v>
      </c>
      <c r="C8" s="221" t="s">
        <v>370</v>
      </c>
      <c r="D8" s="222" t="s">
        <v>371</v>
      </c>
      <c r="E8" s="223">
        <v>1</v>
      </c>
      <c r="F8" s="252" t="s">
        <v>29</v>
      </c>
      <c r="G8" s="223" t="s">
        <v>814</v>
      </c>
      <c r="H8" s="223"/>
      <c r="I8" s="223"/>
      <c r="J8" s="223"/>
      <c r="K8" s="408"/>
    </row>
    <row r="9" spans="1:14">
      <c r="A9" s="223">
        <v>4515822900</v>
      </c>
      <c r="B9" s="223" t="s">
        <v>801</v>
      </c>
      <c r="C9" s="224" t="s">
        <v>357</v>
      </c>
      <c r="D9" s="222" t="s">
        <v>358</v>
      </c>
      <c r="E9" s="225">
        <v>1</v>
      </c>
      <c r="F9" s="252" t="s">
        <v>29</v>
      </c>
      <c r="G9" s="223" t="s">
        <v>814</v>
      </c>
      <c r="H9" s="223"/>
      <c r="I9" s="223"/>
      <c r="J9" s="223"/>
      <c r="K9" s="408"/>
    </row>
    <row r="10" spans="1:14">
      <c r="A10" s="223">
        <v>4515822900</v>
      </c>
      <c r="B10" s="223" t="s">
        <v>801</v>
      </c>
      <c r="C10" s="224" t="s">
        <v>359</v>
      </c>
      <c r="D10" s="222" t="s">
        <v>360</v>
      </c>
      <c r="E10" s="225">
        <v>1</v>
      </c>
      <c r="F10" s="252" t="s">
        <v>29</v>
      </c>
      <c r="G10" s="223" t="s">
        <v>814</v>
      </c>
      <c r="H10" s="223"/>
      <c r="I10" s="223"/>
      <c r="J10" s="223"/>
      <c r="K10" s="408"/>
    </row>
    <row r="11" spans="1:14">
      <c r="A11" s="223">
        <v>4515822900</v>
      </c>
      <c r="B11" s="223" t="s">
        <v>801</v>
      </c>
      <c r="C11" s="224" t="s">
        <v>363</v>
      </c>
      <c r="D11" s="222" t="s">
        <v>364</v>
      </c>
      <c r="E11" s="225">
        <v>1</v>
      </c>
      <c r="F11" s="252" t="s">
        <v>29</v>
      </c>
      <c r="G11" s="223" t="s">
        <v>814</v>
      </c>
      <c r="H11" s="223"/>
      <c r="I11" s="223"/>
      <c r="J11" s="223"/>
      <c r="K11" s="408"/>
    </row>
    <row r="12" spans="1:14" ht="12.75" customHeight="1">
      <c r="A12" s="228">
        <v>4515822900</v>
      </c>
      <c r="B12" s="228" t="s">
        <v>807</v>
      </c>
      <c r="C12" s="226" t="s">
        <v>30</v>
      </c>
      <c r="D12" s="227" t="s">
        <v>31</v>
      </c>
      <c r="E12" s="228">
        <v>6</v>
      </c>
      <c r="F12" s="229" t="s">
        <v>29</v>
      </c>
      <c r="G12" s="228" t="s">
        <v>816</v>
      </c>
      <c r="H12" s="228"/>
      <c r="I12" s="228"/>
      <c r="J12" s="228"/>
      <c r="K12" s="409" t="s">
        <v>817</v>
      </c>
      <c r="N12" s="278"/>
    </row>
    <row r="13" spans="1:14">
      <c r="A13" s="228">
        <v>4515822900</v>
      </c>
      <c r="B13" s="228" t="s">
        <v>805</v>
      </c>
      <c r="C13" s="226" t="s">
        <v>157</v>
      </c>
      <c r="D13" s="227" t="s">
        <v>158</v>
      </c>
      <c r="E13" s="228">
        <v>6</v>
      </c>
      <c r="F13" s="229" t="s">
        <v>29</v>
      </c>
      <c r="G13" s="228" t="s">
        <v>818</v>
      </c>
      <c r="H13" s="228"/>
      <c r="I13" s="228"/>
      <c r="J13" s="228"/>
      <c r="K13" s="409"/>
      <c r="N13" s="278"/>
    </row>
    <row r="14" spans="1:14">
      <c r="A14" s="228">
        <v>4515822900</v>
      </c>
      <c r="B14" s="228" t="s">
        <v>806</v>
      </c>
      <c r="C14" s="226" t="s">
        <v>159</v>
      </c>
      <c r="D14" s="227" t="s">
        <v>160</v>
      </c>
      <c r="E14" s="228">
        <v>6</v>
      </c>
      <c r="F14" s="229" t="s">
        <v>29</v>
      </c>
      <c r="G14" s="228" t="s">
        <v>819</v>
      </c>
      <c r="H14" s="228"/>
      <c r="I14" s="228"/>
      <c r="J14" s="228"/>
      <c r="K14" s="409"/>
      <c r="N14" s="278"/>
    </row>
    <row r="15" spans="1:14">
      <c r="A15" s="228">
        <v>4515822900</v>
      </c>
      <c r="B15" s="228" t="s">
        <v>801</v>
      </c>
      <c r="C15" s="226" t="s">
        <v>210</v>
      </c>
      <c r="D15" s="227" t="s">
        <v>154</v>
      </c>
      <c r="E15" s="228">
        <v>6</v>
      </c>
      <c r="F15" s="229" t="s">
        <v>29</v>
      </c>
      <c r="G15" s="228" t="s">
        <v>814</v>
      </c>
      <c r="H15" s="228"/>
      <c r="I15" s="228"/>
      <c r="J15" s="228"/>
      <c r="K15" s="409"/>
    </row>
    <row r="16" spans="1:14">
      <c r="A16" s="228">
        <v>4515822900</v>
      </c>
      <c r="B16" s="228" t="s">
        <v>801</v>
      </c>
      <c r="C16" s="230" t="s">
        <v>161</v>
      </c>
      <c r="D16" s="230" t="s">
        <v>162</v>
      </c>
      <c r="E16" s="231">
        <v>6</v>
      </c>
      <c r="F16" s="232" t="s">
        <v>43</v>
      </c>
      <c r="G16" s="228"/>
      <c r="H16" s="228"/>
      <c r="I16" s="228"/>
      <c r="J16" s="228"/>
      <c r="K16" s="409"/>
    </row>
    <row r="17" spans="1:14">
      <c r="A17" s="228">
        <v>4515822900</v>
      </c>
      <c r="B17" s="228" t="s">
        <v>801</v>
      </c>
      <c r="C17" s="226" t="s">
        <v>273</v>
      </c>
      <c r="D17" s="227" t="s">
        <v>274</v>
      </c>
      <c r="E17" s="228">
        <v>3</v>
      </c>
      <c r="F17" s="229" t="s">
        <v>29</v>
      </c>
      <c r="G17" s="228" t="s">
        <v>814</v>
      </c>
      <c r="H17" s="228"/>
      <c r="I17" s="228"/>
      <c r="J17" s="228"/>
      <c r="K17" s="409"/>
    </row>
    <row r="18" spans="1:14">
      <c r="A18" s="228">
        <v>4515993591</v>
      </c>
      <c r="B18" s="228" t="s">
        <v>808</v>
      </c>
      <c r="C18" s="226" t="s">
        <v>269</v>
      </c>
      <c r="D18" s="227" t="s">
        <v>270</v>
      </c>
      <c r="E18" s="228">
        <v>3</v>
      </c>
      <c r="F18" s="229" t="s">
        <v>29</v>
      </c>
      <c r="G18" s="228" t="s">
        <v>814</v>
      </c>
      <c r="H18" s="228"/>
      <c r="I18" s="228"/>
      <c r="J18" s="228"/>
      <c r="K18" s="409"/>
    </row>
    <row r="19" spans="1:14">
      <c r="A19" s="220">
        <v>4515822900</v>
      </c>
      <c r="B19" s="220" t="s">
        <v>804</v>
      </c>
      <c r="C19" s="233" t="s">
        <v>155</v>
      </c>
      <c r="D19" s="234" t="s">
        <v>156</v>
      </c>
      <c r="E19" s="235">
        <v>12</v>
      </c>
      <c r="F19" s="236" t="s">
        <v>29</v>
      </c>
      <c r="G19" s="237" t="s">
        <v>820</v>
      </c>
      <c r="H19" s="220"/>
      <c r="I19" s="220"/>
      <c r="J19" s="220"/>
      <c r="K19" s="279" t="s">
        <v>855</v>
      </c>
      <c r="N19" s="278"/>
    </row>
    <row r="20" spans="1:14">
      <c r="A20" s="38"/>
      <c r="B20" s="38"/>
      <c r="C20" s="36"/>
      <c r="D20" s="182"/>
      <c r="E20" s="183"/>
      <c r="F20" s="91"/>
      <c r="G20" s="82"/>
      <c r="H20" s="83"/>
      <c r="I20" s="38"/>
      <c r="J20" s="85"/>
      <c r="K20" s="280"/>
    </row>
    <row r="21" spans="1:14">
      <c r="A21" s="405" t="s">
        <v>821</v>
      </c>
      <c r="B21" s="406"/>
      <c r="C21" s="406"/>
      <c r="D21" s="406"/>
      <c r="E21" s="406"/>
      <c r="F21" s="406"/>
      <c r="G21" s="406"/>
      <c r="H21" s="406"/>
      <c r="I21" s="406"/>
      <c r="J21" s="407"/>
      <c r="K21" s="276"/>
      <c r="N21" s="278"/>
    </row>
    <row r="22" spans="1:14">
      <c r="A22" s="38">
        <v>4517334496</v>
      </c>
      <c r="B22" s="38"/>
      <c r="C22" s="36" t="s">
        <v>161</v>
      </c>
      <c r="D22" s="182" t="s">
        <v>494</v>
      </c>
      <c r="E22" s="38">
        <v>1</v>
      </c>
      <c r="F22" s="91" t="s">
        <v>29</v>
      </c>
      <c r="G22" s="82"/>
      <c r="H22" s="83"/>
      <c r="I22" s="85"/>
      <c r="J22" s="238"/>
      <c r="K22" s="280"/>
      <c r="N22" s="278"/>
    </row>
    <row r="23" spans="1:14">
      <c r="A23" s="38">
        <v>4517334496</v>
      </c>
      <c r="B23" s="38"/>
      <c r="C23" s="36" t="s">
        <v>210</v>
      </c>
      <c r="D23" s="182" t="s">
        <v>154</v>
      </c>
      <c r="E23" s="38">
        <v>1</v>
      </c>
      <c r="F23" s="91" t="s">
        <v>29</v>
      </c>
      <c r="G23" s="82"/>
      <c r="H23" s="83"/>
      <c r="I23" s="85"/>
      <c r="J23" s="238"/>
      <c r="K23" s="280"/>
      <c r="N23" s="278"/>
    </row>
    <row r="24" spans="1:14">
      <c r="A24" s="38">
        <v>4517334496</v>
      </c>
      <c r="B24" s="38"/>
      <c r="C24" s="36" t="s">
        <v>155</v>
      </c>
      <c r="D24" s="182" t="s">
        <v>156</v>
      </c>
      <c r="E24" s="38">
        <v>2</v>
      </c>
      <c r="F24" s="91" t="s">
        <v>29</v>
      </c>
      <c r="G24" s="82"/>
      <c r="H24" s="83"/>
      <c r="I24" s="85"/>
      <c r="J24" s="238"/>
      <c r="K24" s="280"/>
      <c r="N24" s="278"/>
    </row>
    <row r="25" spans="1:14">
      <c r="A25" s="38">
        <v>4517334496</v>
      </c>
      <c r="B25" s="38"/>
      <c r="C25" s="36" t="s">
        <v>157</v>
      </c>
      <c r="D25" s="182" t="s">
        <v>158</v>
      </c>
      <c r="E25" s="38">
        <v>1</v>
      </c>
      <c r="F25" s="91" t="s">
        <v>29</v>
      </c>
      <c r="G25" s="82"/>
      <c r="H25" s="83"/>
      <c r="I25" s="85"/>
      <c r="J25" s="238"/>
      <c r="K25" s="280"/>
      <c r="N25" s="278"/>
    </row>
    <row r="26" spans="1:14">
      <c r="A26" s="38">
        <v>4517334496</v>
      </c>
      <c r="B26" s="38"/>
      <c r="C26" s="36" t="s">
        <v>159</v>
      </c>
      <c r="D26" s="182" t="s">
        <v>160</v>
      </c>
      <c r="E26" s="38">
        <v>1</v>
      </c>
      <c r="F26" s="91" t="s">
        <v>29</v>
      </c>
      <c r="G26" s="82"/>
      <c r="H26" s="83"/>
      <c r="I26" s="85"/>
      <c r="J26" s="238"/>
      <c r="K26" s="280"/>
      <c r="N26" s="278"/>
    </row>
    <row r="27" spans="1:14">
      <c r="A27" s="38">
        <v>4517334496</v>
      </c>
      <c r="B27" s="38"/>
      <c r="C27" s="36" t="s">
        <v>30</v>
      </c>
      <c r="D27" s="182" t="s">
        <v>31</v>
      </c>
      <c r="E27" s="38">
        <v>1</v>
      </c>
      <c r="F27" s="91" t="s">
        <v>29</v>
      </c>
      <c r="G27" s="82"/>
      <c r="H27" s="83"/>
      <c r="I27" s="85"/>
      <c r="J27" s="238"/>
      <c r="K27" s="280"/>
    </row>
    <row r="28" spans="1:14">
      <c r="A28" s="38">
        <v>4517345057</v>
      </c>
      <c r="B28" s="38"/>
      <c r="C28" s="51" t="s">
        <v>273</v>
      </c>
      <c r="D28" s="51" t="s">
        <v>274</v>
      </c>
      <c r="E28" s="38">
        <v>1</v>
      </c>
      <c r="F28" s="91" t="s">
        <v>29</v>
      </c>
      <c r="G28" s="82"/>
      <c r="H28" s="83"/>
      <c r="I28" s="85"/>
      <c r="J28" s="238"/>
      <c r="K28" s="280"/>
    </row>
    <row r="29" spans="1:14">
      <c r="A29" s="240">
        <v>4517345057</v>
      </c>
      <c r="B29" s="240"/>
      <c r="C29" s="239" t="s">
        <v>355</v>
      </c>
      <c r="D29" s="239" t="s">
        <v>356</v>
      </c>
      <c r="E29" s="240">
        <v>1</v>
      </c>
      <c r="F29" s="241" t="s">
        <v>29</v>
      </c>
      <c r="G29" s="245"/>
      <c r="H29" s="253"/>
      <c r="I29" s="244"/>
      <c r="J29" s="254"/>
      <c r="K29" s="410" t="s">
        <v>822</v>
      </c>
    </row>
    <row r="30" spans="1:14">
      <c r="A30" s="240">
        <v>4517345057</v>
      </c>
      <c r="B30" s="240" t="s">
        <v>802</v>
      </c>
      <c r="C30" s="242" t="s">
        <v>216</v>
      </c>
      <c r="D30" s="243" t="s">
        <v>217</v>
      </c>
      <c r="E30" s="244">
        <v>1</v>
      </c>
      <c r="F30" s="245" t="s">
        <v>29</v>
      </c>
      <c r="G30" s="245"/>
      <c r="H30" s="253"/>
      <c r="I30" s="244"/>
      <c r="J30" s="254"/>
      <c r="K30" s="410"/>
    </row>
    <row r="31" spans="1:14">
      <c r="A31" s="240">
        <v>4517345057</v>
      </c>
      <c r="B31" s="240" t="s">
        <v>801</v>
      </c>
      <c r="C31" s="246" t="s">
        <v>365</v>
      </c>
      <c r="D31" s="243" t="s">
        <v>366</v>
      </c>
      <c r="E31" s="240">
        <v>1</v>
      </c>
      <c r="F31" s="245" t="s">
        <v>29</v>
      </c>
      <c r="G31" s="245"/>
      <c r="H31" s="253"/>
      <c r="I31" s="244"/>
      <c r="J31" s="254"/>
      <c r="K31" s="410"/>
    </row>
    <row r="32" spans="1:14">
      <c r="A32" s="240">
        <v>4517345057</v>
      </c>
      <c r="B32" s="240" t="s">
        <v>801</v>
      </c>
      <c r="C32" s="246" t="s">
        <v>361</v>
      </c>
      <c r="D32" s="243" t="s">
        <v>362</v>
      </c>
      <c r="E32" s="240">
        <v>1</v>
      </c>
      <c r="F32" s="245" t="s">
        <v>29</v>
      </c>
      <c r="G32" s="245"/>
      <c r="H32" s="253"/>
      <c r="I32" s="244"/>
      <c r="J32" s="254"/>
      <c r="K32" s="410"/>
    </row>
    <row r="33" spans="1:14">
      <c r="A33" s="240">
        <v>4517345057</v>
      </c>
      <c r="B33" s="240" t="s">
        <v>801</v>
      </c>
      <c r="C33" s="246" t="s">
        <v>368</v>
      </c>
      <c r="D33" s="243" t="s">
        <v>369</v>
      </c>
      <c r="E33" s="240">
        <v>1</v>
      </c>
      <c r="F33" s="245" t="s">
        <v>29</v>
      </c>
      <c r="G33" s="245"/>
      <c r="H33" s="253"/>
      <c r="I33" s="244"/>
      <c r="J33" s="254"/>
      <c r="K33" s="410"/>
    </row>
    <row r="34" spans="1:14">
      <c r="A34" s="240">
        <v>4517345057</v>
      </c>
      <c r="B34" s="240" t="s">
        <v>801</v>
      </c>
      <c r="C34" s="242" t="s">
        <v>370</v>
      </c>
      <c r="D34" s="243" t="s">
        <v>371</v>
      </c>
      <c r="E34" s="244">
        <v>1</v>
      </c>
      <c r="F34" s="245" t="s">
        <v>29</v>
      </c>
      <c r="G34" s="245"/>
      <c r="H34" s="253"/>
      <c r="I34" s="244"/>
      <c r="J34" s="254"/>
      <c r="K34" s="410"/>
    </row>
    <row r="35" spans="1:14">
      <c r="A35" s="240">
        <v>4517345057</v>
      </c>
      <c r="B35" s="240" t="s">
        <v>801</v>
      </c>
      <c r="C35" s="242" t="s">
        <v>357</v>
      </c>
      <c r="D35" s="243" t="s">
        <v>358</v>
      </c>
      <c r="E35" s="244">
        <v>1</v>
      </c>
      <c r="F35" s="245" t="s">
        <v>29</v>
      </c>
      <c r="G35" s="245"/>
      <c r="H35" s="253"/>
      <c r="I35" s="244"/>
      <c r="J35" s="254"/>
      <c r="K35" s="410"/>
    </row>
    <row r="36" spans="1:14">
      <c r="A36" s="303"/>
      <c r="B36" s="240" t="s">
        <v>801</v>
      </c>
      <c r="C36" s="242" t="s">
        <v>359</v>
      </c>
      <c r="D36" s="243" t="s">
        <v>360</v>
      </c>
      <c r="E36" s="244">
        <v>1</v>
      </c>
      <c r="F36" s="245" t="s">
        <v>29</v>
      </c>
      <c r="G36" s="245"/>
      <c r="H36" s="253"/>
      <c r="I36" s="244"/>
      <c r="J36" s="254"/>
      <c r="K36" s="410"/>
    </row>
    <row r="37" spans="1:14">
      <c r="A37" s="303"/>
      <c r="B37" s="240" t="s">
        <v>801</v>
      </c>
      <c r="C37" s="242" t="s">
        <v>363</v>
      </c>
      <c r="D37" s="243" t="s">
        <v>364</v>
      </c>
      <c r="E37" s="244">
        <v>1</v>
      </c>
      <c r="F37" s="245" t="s">
        <v>29</v>
      </c>
      <c r="G37" s="245"/>
      <c r="H37" s="253"/>
      <c r="I37" s="244"/>
      <c r="J37" s="254"/>
      <c r="K37" s="410"/>
    </row>
    <row r="38" spans="1:14">
      <c r="A38" s="303"/>
      <c r="B38" s="304" t="s">
        <v>668</v>
      </c>
      <c r="C38" s="301" t="s">
        <v>505</v>
      </c>
      <c r="D38" s="301" t="s">
        <v>296</v>
      </c>
      <c r="E38" s="302">
        <v>1</v>
      </c>
      <c r="F38" s="241" t="s">
        <v>29</v>
      </c>
      <c r="G38" s="245"/>
      <c r="H38" s="253"/>
      <c r="I38" s="244"/>
      <c r="J38" s="254"/>
      <c r="K38" s="410"/>
    </row>
    <row r="39" spans="1:14">
      <c r="A39" s="184"/>
      <c r="B39" s="184"/>
      <c r="C39" s="63"/>
      <c r="D39" s="63"/>
      <c r="E39" s="60"/>
      <c r="F39" s="53"/>
      <c r="G39" s="184"/>
      <c r="H39" s="184"/>
      <c r="I39" s="184"/>
      <c r="J39" s="184"/>
      <c r="K39" s="280"/>
    </row>
    <row r="40" spans="1:14">
      <c r="A40" s="405" t="s">
        <v>823</v>
      </c>
      <c r="B40" s="406"/>
      <c r="C40" s="406"/>
      <c r="D40" s="406"/>
      <c r="E40" s="406"/>
      <c r="F40" s="406"/>
      <c r="G40" s="406"/>
      <c r="H40" s="406"/>
      <c r="I40" s="406"/>
      <c r="J40" s="407"/>
      <c r="K40" s="276"/>
      <c r="N40" s="278"/>
    </row>
    <row r="41" spans="1:14">
      <c r="A41" s="38">
        <v>4517334496</v>
      </c>
      <c r="B41" s="38"/>
      <c r="C41" s="36" t="s">
        <v>161</v>
      </c>
      <c r="D41" s="182" t="s">
        <v>494</v>
      </c>
      <c r="E41" s="38">
        <v>1</v>
      </c>
      <c r="F41" s="91" t="s">
        <v>29</v>
      </c>
      <c r="G41" s="82"/>
      <c r="H41" s="83"/>
      <c r="I41" s="85"/>
      <c r="J41" s="238"/>
      <c r="K41" s="280"/>
      <c r="N41" s="278"/>
    </row>
    <row r="42" spans="1:14">
      <c r="A42" s="38">
        <v>4517334496</v>
      </c>
      <c r="B42" s="38"/>
      <c r="C42" s="36" t="s">
        <v>210</v>
      </c>
      <c r="D42" s="182" t="s">
        <v>154</v>
      </c>
      <c r="E42" s="38">
        <v>1</v>
      </c>
      <c r="F42" s="91" t="s">
        <v>29</v>
      </c>
      <c r="G42" s="82"/>
      <c r="H42" s="83"/>
      <c r="I42" s="85"/>
      <c r="J42" s="238"/>
      <c r="K42" s="280"/>
      <c r="N42" s="278"/>
    </row>
    <row r="43" spans="1:14">
      <c r="A43" s="38">
        <v>4517334496</v>
      </c>
      <c r="B43" s="38"/>
      <c r="C43" s="36" t="s">
        <v>155</v>
      </c>
      <c r="D43" s="182" t="s">
        <v>156</v>
      </c>
      <c r="E43" s="38">
        <v>2</v>
      </c>
      <c r="F43" s="91" t="s">
        <v>29</v>
      </c>
      <c r="G43" s="82"/>
      <c r="H43" s="83"/>
      <c r="I43" s="85"/>
      <c r="J43" s="238"/>
      <c r="K43" s="280"/>
      <c r="N43" s="278"/>
    </row>
    <row r="44" spans="1:14">
      <c r="A44" s="38">
        <v>4517334496</v>
      </c>
      <c r="B44" s="38"/>
      <c r="C44" s="36" t="s">
        <v>157</v>
      </c>
      <c r="D44" s="182" t="s">
        <v>158</v>
      </c>
      <c r="E44" s="38">
        <v>1</v>
      </c>
      <c r="F44" s="91" t="s">
        <v>29</v>
      </c>
      <c r="G44" s="82"/>
      <c r="H44" s="83"/>
      <c r="I44" s="85"/>
      <c r="J44" s="238"/>
      <c r="K44" s="280"/>
      <c r="N44" s="278"/>
    </row>
    <row r="45" spans="1:14">
      <c r="A45" s="38">
        <v>4517334496</v>
      </c>
      <c r="B45" s="38"/>
      <c r="C45" s="36" t="s">
        <v>159</v>
      </c>
      <c r="D45" s="182" t="s">
        <v>160</v>
      </c>
      <c r="E45" s="38">
        <v>1</v>
      </c>
      <c r="F45" s="91" t="s">
        <v>29</v>
      </c>
      <c r="G45" s="82"/>
      <c r="H45" s="83"/>
      <c r="I45" s="85"/>
      <c r="J45" s="238"/>
      <c r="K45" s="280"/>
      <c r="N45" s="278"/>
    </row>
    <row r="46" spans="1:14">
      <c r="A46" s="38">
        <v>4517334496</v>
      </c>
      <c r="B46" s="38"/>
      <c r="C46" s="36" t="s">
        <v>30</v>
      </c>
      <c r="D46" s="182" t="s">
        <v>31</v>
      </c>
      <c r="E46" s="38">
        <v>1</v>
      </c>
      <c r="F46" s="91" t="s">
        <v>29</v>
      </c>
      <c r="G46" s="82"/>
      <c r="H46" s="83"/>
      <c r="I46" s="85"/>
      <c r="J46" s="238"/>
      <c r="K46" s="280"/>
    </row>
    <row r="47" spans="1:14">
      <c r="A47" s="38">
        <v>4517345057</v>
      </c>
      <c r="B47" s="38"/>
      <c r="C47" s="51" t="s">
        <v>273</v>
      </c>
      <c r="D47" s="51" t="s">
        <v>274</v>
      </c>
      <c r="E47" s="38">
        <v>1</v>
      </c>
      <c r="F47" s="91" t="s">
        <v>29</v>
      </c>
      <c r="G47" s="82"/>
      <c r="H47" s="83"/>
      <c r="I47" s="85"/>
      <c r="J47" s="238"/>
      <c r="K47" s="280"/>
    </row>
    <row r="48" spans="1:14">
      <c r="A48" s="38"/>
      <c r="B48" s="38"/>
      <c r="C48" s="69" t="s">
        <v>32</v>
      </c>
      <c r="D48" s="69" t="s">
        <v>33</v>
      </c>
      <c r="E48" s="183">
        <v>1</v>
      </c>
      <c r="F48" s="91" t="s">
        <v>29</v>
      </c>
      <c r="G48" s="82"/>
      <c r="H48" s="83"/>
      <c r="I48" s="247"/>
      <c r="J48" s="85"/>
      <c r="K48" s="280"/>
    </row>
    <row r="49" spans="1:14">
      <c r="A49" s="184"/>
      <c r="B49" s="184"/>
      <c r="C49" s="63" t="s">
        <v>120</v>
      </c>
      <c r="D49" s="63" t="s">
        <v>121</v>
      </c>
      <c r="E49" s="60">
        <v>8</v>
      </c>
      <c r="F49" s="53" t="s">
        <v>29</v>
      </c>
      <c r="G49" s="184"/>
      <c r="H49" s="184"/>
      <c r="I49" s="184"/>
      <c r="J49" s="184"/>
      <c r="K49" s="280"/>
    </row>
    <row r="50" spans="1:14">
      <c r="A50" s="184"/>
      <c r="B50" s="184"/>
      <c r="C50" s="186"/>
      <c r="D50" s="186"/>
      <c r="E50" s="184"/>
      <c r="F50" s="186"/>
      <c r="G50" s="184"/>
      <c r="H50" s="184"/>
      <c r="I50" s="184"/>
      <c r="J50" s="184"/>
      <c r="K50" s="280"/>
    </row>
    <row r="51" spans="1:14">
      <c r="A51" s="184"/>
      <c r="B51" s="184"/>
      <c r="C51" s="59" t="s">
        <v>595</v>
      </c>
      <c r="D51" s="248" t="s">
        <v>596</v>
      </c>
      <c r="E51" s="190">
        <v>3</v>
      </c>
      <c r="F51" s="191" t="s">
        <v>43</v>
      </c>
      <c r="G51" s="191"/>
      <c r="H51" s="184"/>
      <c r="I51" s="184"/>
      <c r="J51" s="188"/>
      <c r="K51" s="280"/>
    </row>
    <row r="52" spans="1:14">
      <c r="A52" s="184"/>
      <c r="B52" s="184"/>
      <c r="C52" s="36" t="s">
        <v>69</v>
      </c>
      <c r="D52" s="36" t="s">
        <v>70</v>
      </c>
      <c r="E52" s="188">
        <v>3</v>
      </c>
      <c r="F52" s="187" t="s">
        <v>36</v>
      </c>
      <c r="G52" s="184"/>
      <c r="H52" s="184"/>
      <c r="I52" s="184"/>
      <c r="J52" s="184"/>
      <c r="K52" s="280"/>
    </row>
    <row r="53" spans="1:14">
      <c r="A53" s="184"/>
      <c r="B53" s="184"/>
      <c r="C53" s="187" t="s">
        <v>39</v>
      </c>
      <c r="D53" s="187" t="s">
        <v>40</v>
      </c>
      <c r="E53" s="188">
        <v>3</v>
      </c>
      <c r="F53" s="187" t="s">
        <v>29</v>
      </c>
      <c r="G53" s="184"/>
      <c r="H53" s="184"/>
      <c r="I53" s="184"/>
      <c r="J53" s="184"/>
      <c r="K53" s="280"/>
    </row>
    <row r="54" spans="1:14">
      <c r="A54" s="184"/>
      <c r="B54" s="184"/>
      <c r="C54" s="187" t="s">
        <v>37</v>
      </c>
      <c r="D54" s="187" t="s">
        <v>38</v>
      </c>
      <c r="E54" s="188">
        <v>6</v>
      </c>
      <c r="F54" s="187" t="s">
        <v>29</v>
      </c>
      <c r="G54" s="184"/>
      <c r="H54" s="184"/>
      <c r="I54" s="184"/>
      <c r="J54" s="184"/>
      <c r="K54" s="280"/>
    </row>
    <row r="55" spans="1:14">
      <c r="A55" s="184"/>
      <c r="B55" s="184"/>
      <c r="C55" s="36" t="s">
        <v>71</v>
      </c>
      <c r="D55" s="36" t="s">
        <v>72</v>
      </c>
      <c r="E55" s="38">
        <v>6</v>
      </c>
      <c r="F55" s="187" t="s">
        <v>29</v>
      </c>
      <c r="G55" s="184"/>
      <c r="H55" s="184"/>
      <c r="I55" s="184"/>
      <c r="J55" s="184"/>
      <c r="K55" s="280"/>
    </row>
    <row r="56" spans="1:14">
      <c r="A56" s="184"/>
      <c r="B56" s="184"/>
      <c r="C56" s="189"/>
      <c r="D56" s="189"/>
      <c r="E56" s="188"/>
      <c r="F56" s="187"/>
      <c r="G56" s="184"/>
      <c r="H56" s="184"/>
      <c r="I56" s="184"/>
      <c r="J56" s="184"/>
      <c r="K56" s="280"/>
    </row>
    <row r="57" spans="1:14">
      <c r="A57" s="184"/>
      <c r="B57" s="184"/>
      <c r="C57" s="36" t="s">
        <v>73</v>
      </c>
      <c r="D57" s="36" t="s">
        <v>74</v>
      </c>
      <c r="E57" s="188" t="s">
        <v>795</v>
      </c>
      <c r="F57" s="191" t="s">
        <v>81</v>
      </c>
      <c r="G57" s="184"/>
      <c r="H57" s="184"/>
      <c r="I57" s="184"/>
      <c r="J57" s="184"/>
      <c r="K57" s="280"/>
    </row>
    <row r="58" spans="1:14">
      <c r="A58" s="184"/>
      <c r="B58" s="184"/>
      <c r="C58" s="75" t="s">
        <v>225</v>
      </c>
      <c r="D58" s="75" t="s">
        <v>226</v>
      </c>
      <c r="E58" s="188">
        <v>12</v>
      </c>
      <c r="F58" s="191" t="s">
        <v>29</v>
      </c>
      <c r="G58" s="184"/>
      <c r="H58" s="184"/>
      <c r="I58" s="184"/>
      <c r="J58" s="184"/>
      <c r="K58" s="280"/>
    </row>
    <row r="59" spans="1:14">
      <c r="A59" s="184"/>
      <c r="B59" s="184"/>
      <c r="C59" s="36" t="s">
        <v>75</v>
      </c>
      <c r="D59" s="36" t="s">
        <v>76</v>
      </c>
      <c r="E59" s="188">
        <v>12</v>
      </c>
      <c r="F59" s="191" t="s">
        <v>29</v>
      </c>
      <c r="G59" s="184"/>
      <c r="H59" s="184"/>
      <c r="I59" s="184"/>
      <c r="J59" s="184"/>
      <c r="K59" s="280"/>
    </row>
    <row r="60" spans="1:14">
      <c r="A60" s="184"/>
      <c r="B60" s="184"/>
      <c r="C60" s="186"/>
      <c r="D60" s="186"/>
      <c r="E60" s="184"/>
      <c r="F60" s="186"/>
      <c r="G60" s="184"/>
      <c r="H60" s="184"/>
      <c r="I60" s="184"/>
      <c r="J60" s="184"/>
      <c r="K60" s="280"/>
    </row>
    <row r="61" spans="1:14">
      <c r="A61" s="186"/>
      <c r="B61" s="186"/>
      <c r="C61" s="187" t="s">
        <v>44</v>
      </c>
      <c r="D61" s="187" t="s">
        <v>45</v>
      </c>
      <c r="E61" s="188" t="s">
        <v>796</v>
      </c>
      <c r="F61" s="187" t="s">
        <v>51</v>
      </c>
      <c r="G61" s="186"/>
      <c r="H61" s="184"/>
      <c r="I61" s="184"/>
      <c r="J61" s="184"/>
      <c r="K61" s="280"/>
    </row>
    <row r="62" spans="1:14">
      <c r="A62" s="186"/>
      <c r="B62" s="186"/>
      <c r="C62" s="187" t="s">
        <v>47</v>
      </c>
      <c r="D62" s="187" t="s">
        <v>48</v>
      </c>
      <c r="E62" s="188">
        <v>1</v>
      </c>
      <c r="F62" s="187" t="s">
        <v>43</v>
      </c>
      <c r="G62" s="186"/>
      <c r="H62" s="184"/>
      <c r="I62" s="184"/>
      <c r="J62" s="184"/>
      <c r="K62" s="280"/>
    </row>
    <row r="63" spans="1:14">
      <c r="A63" s="9"/>
      <c r="B63" s="11"/>
      <c r="C63" s="10"/>
      <c r="D63" s="10"/>
      <c r="E63" s="11"/>
      <c r="F63" s="10"/>
      <c r="G63" s="11"/>
      <c r="H63" s="11"/>
      <c r="I63" s="11"/>
      <c r="J63" s="13"/>
      <c r="K63" s="280"/>
    </row>
    <row r="64" spans="1:14">
      <c r="A64" s="405" t="s">
        <v>824</v>
      </c>
      <c r="B64" s="406"/>
      <c r="C64" s="406"/>
      <c r="D64" s="406"/>
      <c r="E64" s="406"/>
      <c r="F64" s="406"/>
      <c r="G64" s="406"/>
      <c r="H64" s="406"/>
      <c r="I64" s="406"/>
      <c r="J64" s="407"/>
      <c r="K64" s="276"/>
      <c r="N64" s="278"/>
    </row>
    <row r="65" spans="1:11">
      <c r="A65" s="220">
        <v>4515877225</v>
      </c>
      <c r="B65" s="220" t="s">
        <v>825</v>
      </c>
      <c r="C65" s="185" t="s">
        <v>826</v>
      </c>
      <c r="D65" s="185" t="s">
        <v>270</v>
      </c>
      <c r="E65" s="220">
        <v>1</v>
      </c>
      <c r="F65" s="220" t="s">
        <v>43</v>
      </c>
      <c r="G65" s="220" t="s">
        <v>827</v>
      </c>
      <c r="H65" s="220"/>
      <c r="I65" s="220"/>
      <c r="J65" s="249"/>
      <c r="K65" s="280"/>
    </row>
    <row r="66" spans="1:11">
      <c r="A66" s="220">
        <v>4515877225</v>
      </c>
      <c r="B66" s="220" t="s">
        <v>828</v>
      </c>
      <c r="C66" s="185" t="s">
        <v>826</v>
      </c>
      <c r="D66" s="185" t="s">
        <v>270</v>
      </c>
      <c r="E66" s="220">
        <v>1</v>
      </c>
      <c r="F66" s="220" t="s">
        <v>43</v>
      </c>
      <c r="G66" s="220" t="s">
        <v>829</v>
      </c>
      <c r="H66" s="220"/>
      <c r="I66" s="220"/>
      <c r="J66" s="249"/>
      <c r="K66" s="280"/>
    </row>
    <row r="67" spans="1:11">
      <c r="A67" s="220">
        <v>4515877225</v>
      </c>
      <c r="B67" s="220" t="s">
        <v>830</v>
      </c>
      <c r="C67" s="185" t="s">
        <v>826</v>
      </c>
      <c r="D67" s="185" t="s">
        <v>270</v>
      </c>
      <c r="E67" s="220">
        <v>1</v>
      </c>
      <c r="F67" s="220" t="s">
        <v>43</v>
      </c>
      <c r="G67" s="220" t="s">
        <v>831</v>
      </c>
      <c r="H67" s="220"/>
      <c r="I67" s="220"/>
      <c r="J67" s="249"/>
      <c r="K67" s="280"/>
    </row>
    <row r="68" spans="1:11">
      <c r="A68" s="220">
        <v>4515877225</v>
      </c>
      <c r="B68" s="220" t="s">
        <v>832</v>
      </c>
      <c r="C68" s="185" t="s">
        <v>273</v>
      </c>
      <c r="D68" s="185" t="s">
        <v>274</v>
      </c>
      <c r="E68" s="220">
        <v>1</v>
      </c>
      <c r="F68" s="220" t="s">
        <v>43</v>
      </c>
      <c r="G68" s="220" t="s">
        <v>833</v>
      </c>
      <c r="H68" s="220"/>
      <c r="I68" s="220"/>
      <c r="J68" s="249"/>
      <c r="K68" s="280"/>
    </row>
    <row r="69" spans="1:11">
      <c r="A69" s="220">
        <v>4515877225</v>
      </c>
      <c r="B69" s="220" t="s">
        <v>834</v>
      </c>
      <c r="C69" s="185" t="s">
        <v>273</v>
      </c>
      <c r="D69" s="185" t="s">
        <v>274</v>
      </c>
      <c r="E69" s="220">
        <v>1</v>
      </c>
      <c r="F69" s="220" t="s">
        <v>43</v>
      </c>
      <c r="G69" s="220" t="s">
        <v>835</v>
      </c>
      <c r="H69" s="220"/>
      <c r="I69" s="220"/>
      <c r="J69" s="249"/>
      <c r="K69" s="280"/>
    </row>
    <row r="70" spans="1:11">
      <c r="A70" s="220">
        <v>4515877225</v>
      </c>
      <c r="B70" s="220" t="s">
        <v>836</v>
      </c>
      <c r="C70" s="185" t="s">
        <v>273</v>
      </c>
      <c r="D70" s="185" t="s">
        <v>274</v>
      </c>
      <c r="E70" s="220">
        <v>1</v>
      </c>
      <c r="F70" s="220" t="s">
        <v>43</v>
      </c>
      <c r="G70" s="220" t="s">
        <v>837</v>
      </c>
      <c r="H70" s="220"/>
      <c r="I70" s="220"/>
      <c r="J70" s="249"/>
      <c r="K70" s="280"/>
    </row>
    <row r="71" spans="1:11">
      <c r="A71" s="220">
        <v>4515877225</v>
      </c>
      <c r="B71" s="220" t="s">
        <v>803</v>
      </c>
      <c r="C71" s="51" t="s">
        <v>326</v>
      </c>
      <c r="D71" s="51" t="s">
        <v>327</v>
      </c>
      <c r="E71" s="220">
        <v>1</v>
      </c>
      <c r="F71" s="220" t="s">
        <v>29</v>
      </c>
      <c r="G71" s="220" t="s">
        <v>838</v>
      </c>
      <c r="H71" s="220"/>
      <c r="I71" s="220"/>
      <c r="J71" s="249"/>
      <c r="K71" s="280"/>
    </row>
    <row r="72" spans="1:11">
      <c r="A72" s="220">
        <v>4515877225</v>
      </c>
      <c r="B72" s="220" t="s">
        <v>803</v>
      </c>
      <c r="C72" s="51" t="s">
        <v>216</v>
      </c>
      <c r="D72" s="51" t="s">
        <v>217</v>
      </c>
      <c r="E72" s="220">
        <v>1</v>
      </c>
      <c r="F72" s="220" t="s">
        <v>29</v>
      </c>
      <c r="G72" s="220" t="s">
        <v>838</v>
      </c>
      <c r="H72" s="220"/>
      <c r="I72" s="220"/>
      <c r="J72" s="249"/>
      <c r="K72" s="280"/>
    </row>
    <row r="73" spans="1:11">
      <c r="A73" s="220">
        <v>4515877225</v>
      </c>
      <c r="B73" s="220" t="s">
        <v>803</v>
      </c>
      <c r="C73" s="185" t="s">
        <v>361</v>
      </c>
      <c r="D73" s="250" t="s">
        <v>362</v>
      </c>
      <c r="E73" s="220">
        <v>1</v>
      </c>
      <c r="F73" s="220" t="s">
        <v>29</v>
      </c>
      <c r="G73" s="220" t="s">
        <v>838</v>
      </c>
      <c r="H73" s="220"/>
      <c r="I73" s="220"/>
      <c r="J73" s="249"/>
      <c r="K73" s="280"/>
    </row>
    <row r="74" spans="1:11">
      <c r="A74" s="220">
        <v>4515877225</v>
      </c>
      <c r="B74" s="220" t="s">
        <v>803</v>
      </c>
      <c r="C74" s="185" t="s">
        <v>153</v>
      </c>
      <c r="D74" s="185" t="s">
        <v>154</v>
      </c>
      <c r="E74" s="220">
        <v>6</v>
      </c>
      <c r="F74" s="220" t="s">
        <v>29</v>
      </c>
      <c r="G74" s="220" t="s">
        <v>838</v>
      </c>
      <c r="H74" s="220"/>
      <c r="I74" s="220"/>
      <c r="J74" s="249"/>
      <c r="K74" s="280"/>
    </row>
    <row r="75" spans="1:11">
      <c r="A75" s="220">
        <v>4515877225</v>
      </c>
      <c r="B75" s="220" t="s">
        <v>803</v>
      </c>
      <c r="C75" s="50" t="s">
        <v>161</v>
      </c>
      <c r="D75" s="50" t="s">
        <v>162</v>
      </c>
      <c r="E75" s="76">
        <v>3</v>
      </c>
      <c r="F75" s="47" t="s">
        <v>43</v>
      </c>
      <c r="G75" s="220"/>
      <c r="H75" s="220"/>
      <c r="I75" s="220"/>
      <c r="J75" s="249"/>
      <c r="K75" s="280"/>
    </row>
    <row r="76" spans="1:11">
      <c r="A76" s="220">
        <v>4515877225</v>
      </c>
      <c r="B76" s="220" t="s">
        <v>803</v>
      </c>
      <c r="C76" s="185" t="s">
        <v>159</v>
      </c>
      <c r="D76" s="185" t="s">
        <v>160</v>
      </c>
      <c r="E76" s="220">
        <v>3</v>
      </c>
      <c r="F76" s="220" t="s">
        <v>29</v>
      </c>
      <c r="G76" s="220" t="s">
        <v>814</v>
      </c>
      <c r="H76" s="220"/>
      <c r="I76" s="220"/>
      <c r="J76" s="249"/>
      <c r="K76" s="280"/>
    </row>
    <row r="77" spans="1:11">
      <c r="A77" s="220">
        <v>4515877225</v>
      </c>
      <c r="B77" s="220" t="s">
        <v>803</v>
      </c>
      <c r="C77" s="185" t="s">
        <v>30</v>
      </c>
      <c r="D77" s="185" t="s">
        <v>31</v>
      </c>
      <c r="E77" s="220">
        <v>3</v>
      </c>
      <c r="F77" s="220" t="s">
        <v>29</v>
      </c>
      <c r="G77" s="220" t="s">
        <v>814</v>
      </c>
      <c r="H77" s="220"/>
      <c r="I77" s="220"/>
      <c r="J77" s="249"/>
      <c r="K77" s="280"/>
    </row>
    <row r="78" spans="1:11">
      <c r="A78" s="220">
        <v>4515877225</v>
      </c>
      <c r="B78" s="220" t="s">
        <v>803</v>
      </c>
      <c r="C78" s="185" t="s">
        <v>155</v>
      </c>
      <c r="D78" s="185" t="s">
        <v>156</v>
      </c>
      <c r="E78" s="220">
        <v>6</v>
      </c>
      <c r="F78" s="220" t="s">
        <v>29</v>
      </c>
      <c r="G78" s="220" t="s">
        <v>814</v>
      </c>
      <c r="H78" s="220"/>
      <c r="I78" s="220"/>
      <c r="J78" s="249"/>
      <c r="K78" s="280"/>
    </row>
    <row r="79" spans="1:11">
      <c r="A79" s="220">
        <v>4515877225</v>
      </c>
      <c r="B79" s="220" t="s">
        <v>803</v>
      </c>
      <c r="C79" s="185" t="s">
        <v>157</v>
      </c>
      <c r="D79" s="185" t="s">
        <v>158</v>
      </c>
      <c r="E79" s="220">
        <v>3</v>
      </c>
      <c r="F79" s="220" t="s">
        <v>29</v>
      </c>
      <c r="G79" s="220" t="s">
        <v>814</v>
      </c>
      <c r="H79" s="220"/>
      <c r="I79" s="220"/>
      <c r="J79" s="249"/>
      <c r="K79" s="280"/>
    </row>
    <row r="80" spans="1:11">
      <c r="A80" s="220">
        <v>4515877225</v>
      </c>
      <c r="B80" s="220" t="s">
        <v>803</v>
      </c>
      <c r="C80" s="185" t="s">
        <v>157</v>
      </c>
      <c r="D80" s="185" t="s">
        <v>158</v>
      </c>
      <c r="E80" s="220">
        <v>3</v>
      </c>
      <c r="F80" s="220" t="s">
        <v>29</v>
      </c>
      <c r="G80" s="220" t="s">
        <v>814</v>
      </c>
      <c r="H80" s="220"/>
      <c r="I80" s="220"/>
      <c r="J80" s="249"/>
      <c r="K80" s="280"/>
    </row>
    <row r="81" spans="1:14">
      <c r="A81" s="220">
        <v>4515877225</v>
      </c>
      <c r="B81" s="220" t="s">
        <v>803</v>
      </c>
      <c r="C81" s="185" t="s">
        <v>159</v>
      </c>
      <c r="D81" s="185" t="s">
        <v>160</v>
      </c>
      <c r="E81" s="220">
        <v>3</v>
      </c>
      <c r="F81" s="220" t="s">
        <v>29</v>
      </c>
      <c r="G81" s="220" t="s">
        <v>814</v>
      </c>
      <c r="H81" s="220"/>
      <c r="I81" s="220"/>
      <c r="J81" s="249"/>
      <c r="K81" s="280"/>
    </row>
    <row r="82" spans="1:14">
      <c r="A82" s="220">
        <v>4515877225</v>
      </c>
      <c r="B82" s="220" t="s">
        <v>803</v>
      </c>
      <c r="C82" s="185" t="s">
        <v>30</v>
      </c>
      <c r="D82" s="185" t="s">
        <v>31</v>
      </c>
      <c r="E82" s="220">
        <v>3</v>
      </c>
      <c r="F82" s="220" t="s">
        <v>29</v>
      </c>
      <c r="G82" s="220" t="s">
        <v>814</v>
      </c>
      <c r="H82" s="220"/>
      <c r="I82" s="220"/>
      <c r="J82" s="249"/>
      <c r="K82" s="280"/>
    </row>
    <row r="83" spans="1:14">
      <c r="A83" s="220">
        <v>4515877225</v>
      </c>
      <c r="B83" s="220" t="s">
        <v>803</v>
      </c>
      <c r="C83" s="185" t="s">
        <v>155</v>
      </c>
      <c r="D83" s="185" t="s">
        <v>156</v>
      </c>
      <c r="E83" s="220">
        <v>6</v>
      </c>
      <c r="F83" s="220" t="s">
        <v>29</v>
      </c>
      <c r="G83" s="220" t="s">
        <v>814</v>
      </c>
      <c r="H83" s="220"/>
      <c r="I83" s="220"/>
      <c r="J83" s="249"/>
      <c r="K83" s="280"/>
    </row>
    <row r="84" spans="1:14">
      <c r="A84" s="220">
        <v>4515877225</v>
      </c>
      <c r="B84" s="220" t="s">
        <v>803</v>
      </c>
      <c r="C84" s="185" t="s">
        <v>368</v>
      </c>
      <c r="D84" s="185" t="s">
        <v>369</v>
      </c>
      <c r="E84" s="220">
        <v>1</v>
      </c>
      <c r="F84" s="220" t="s">
        <v>29</v>
      </c>
      <c r="G84" s="220" t="s">
        <v>814</v>
      </c>
      <c r="H84" s="220"/>
      <c r="I84" s="220"/>
      <c r="J84" s="249"/>
      <c r="K84" s="280"/>
    </row>
    <row r="85" spans="1:14">
      <c r="A85" s="220">
        <v>4515877225</v>
      </c>
      <c r="B85" s="220" t="s">
        <v>803</v>
      </c>
      <c r="C85" s="185" t="s">
        <v>370</v>
      </c>
      <c r="D85" s="185" t="s">
        <v>371</v>
      </c>
      <c r="E85" s="220">
        <v>1</v>
      </c>
      <c r="F85" s="220" t="s">
        <v>29</v>
      </c>
      <c r="G85" s="220" t="s">
        <v>814</v>
      </c>
      <c r="H85" s="220"/>
      <c r="I85" s="220"/>
      <c r="J85" s="249"/>
      <c r="K85" s="280"/>
    </row>
    <row r="86" spans="1:14">
      <c r="A86" s="220">
        <v>4515877225</v>
      </c>
      <c r="B86" s="220" t="s">
        <v>803</v>
      </c>
      <c r="C86" s="185" t="s">
        <v>365</v>
      </c>
      <c r="D86" s="185" t="s">
        <v>366</v>
      </c>
      <c r="E86" s="220">
        <v>1</v>
      </c>
      <c r="F86" s="220" t="s">
        <v>29</v>
      </c>
      <c r="G86" s="220" t="s">
        <v>814</v>
      </c>
      <c r="H86" s="220"/>
      <c r="I86" s="220"/>
      <c r="J86" s="249"/>
      <c r="K86" s="280"/>
    </row>
    <row r="87" spans="1:14">
      <c r="A87" s="220">
        <v>4515877225</v>
      </c>
      <c r="B87" s="220" t="s">
        <v>803</v>
      </c>
      <c r="C87" s="185" t="s">
        <v>367</v>
      </c>
      <c r="D87" s="185" t="s">
        <v>364</v>
      </c>
      <c r="E87" s="220">
        <v>1</v>
      </c>
      <c r="F87" s="220" t="s">
        <v>29</v>
      </c>
      <c r="G87" s="220" t="s">
        <v>814</v>
      </c>
      <c r="H87" s="220"/>
      <c r="I87" s="220"/>
      <c r="J87" s="249"/>
      <c r="K87" s="280"/>
    </row>
    <row r="88" spans="1:14">
      <c r="A88" s="9"/>
      <c r="B88" s="11"/>
      <c r="C88" s="10"/>
      <c r="D88" s="10"/>
      <c r="E88" s="11"/>
      <c r="F88" s="10"/>
      <c r="G88" s="11"/>
      <c r="H88" s="11"/>
      <c r="I88" s="11"/>
      <c r="J88" s="13"/>
      <c r="K88" s="280"/>
    </row>
    <row r="89" spans="1:14">
      <c r="A89" s="405" t="s">
        <v>839</v>
      </c>
      <c r="B89" s="406"/>
      <c r="C89" s="406"/>
      <c r="D89" s="406"/>
      <c r="E89" s="406"/>
      <c r="F89" s="406"/>
      <c r="G89" s="406"/>
      <c r="H89" s="406"/>
      <c r="I89" s="406"/>
      <c r="J89" s="407"/>
      <c r="K89" s="276"/>
      <c r="N89" s="278"/>
    </row>
    <row r="90" spans="1:14">
      <c r="A90" s="38">
        <v>4517679935</v>
      </c>
      <c r="B90" s="38"/>
      <c r="C90" s="181" t="s">
        <v>155</v>
      </c>
      <c r="D90" s="105" t="s">
        <v>156</v>
      </c>
      <c r="E90" s="38">
        <v>6</v>
      </c>
      <c r="F90" s="91" t="s">
        <v>29</v>
      </c>
      <c r="G90" s="82"/>
      <c r="H90" s="220"/>
      <c r="I90" s="220"/>
      <c r="J90" s="247"/>
      <c r="K90" s="280"/>
    </row>
    <row r="91" spans="1:14">
      <c r="A91" s="38">
        <v>4517679935</v>
      </c>
      <c r="B91" s="38"/>
      <c r="C91" s="36" t="s">
        <v>30</v>
      </c>
      <c r="D91" s="75" t="s">
        <v>31</v>
      </c>
      <c r="E91" s="38">
        <v>3</v>
      </c>
      <c r="F91" s="91" t="s">
        <v>29</v>
      </c>
      <c r="G91" s="82"/>
      <c r="H91" s="220"/>
      <c r="I91" s="220"/>
      <c r="J91" s="247"/>
      <c r="K91" s="280"/>
    </row>
    <row r="92" spans="1:14">
      <c r="A92" s="38">
        <v>4517679935</v>
      </c>
      <c r="B92" s="38"/>
      <c r="C92" s="36" t="s">
        <v>157</v>
      </c>
      <c r="D92" s="75" t="s">
        <v>158</v>
      </c>
      <c r="E92" s="38">
        <v>3</v>
      </c>
      <c r="F92" s="91" t="s">
        <v>29</v>
      </c>
      <c r="G92" s="82"/>
      <c r="H92" s="220"/>
      <c r="I92" s="220"/>
      <c r="J92" s="247"/>
      <c r="K92" s="280"/>
    </row>
    <row r="93" spans="1:14">
      <c r="A93" s="38">
        <v>4517679935</v>
      </c>
      <c r="B93" s="38"/>
      <c r="C93" s="36" t="s">
        <v>159</v>
      </c>
      <c r="D93" s="75" t="s">
        <v>160</v>
      </c>
      <c r="E93" s="38">
        <v>3</v>
      </c>
      <c r="F93" s="91" t="s">
        <v>29</v>
      </c>
      <c r="G93" s="82"/>
      <c r="H93" s="220"/>
      <c r="I93" s="220"/>
      <c r="J93" s="247"/>
      <c r="K93" s="280"/>
    </row>
    <row r="94" spans="1:14">
      <c r="A94" s="38">
        <v>4517679935</v>
      </c>
      <c r="B94" s="38"/>
      <c r="C94" s="36" t="s">
        <v>370</v>
      </c>
      <c r="D94" s="75" t="s">
        <v>371</v>
      </c>
      <c r="E94" s="38">
        <v>1</v>
      </c>
      <c r="F94" s="91" t="s">
        <v>29</v>
      </c>
      <c r="G94" s="82"/>
      <c r="H94" s="220"/>
      <c r="I94" s="220"/>
      <c r="J94" s="247"/>
      <c r="K94" s="280"/>
    </row>
    <row r="95" spans="1:14">
      <c r="A95" s="38">
        <v>4517679935</v>
      </c>
      <c r="B95" s="38"/>
      <c r="C95" s="36" t="s">
        <v>367</v>
      </c>
      <c r="D95" s="75" t="s">
        <v>364</v>
      </c>
      <c r="E95" s="38">
        <v>1</v>
      </c>
      <c r="F95" s="91" t="s">
        <v>29</v>
      </c>
      <c r="G95" s="82"/>
      <c r="H95" s="220"/>
      <c r="I95" s="220"/>
      <c r="J95" s="247"/>
      <c r="K95" s="280"/>
    </row>
    <row r="96" spans="1:14">
      <c r="A96" s="38">
        <v>4517679935</v>
      </c>
      <c r="B96" s="38"/>
      <c r="C96" s="36" t="s">
        <v>210</v>
      </c>
      <c r="D96" s="75" t="s">
        <v>154</v>
      </c>
      <c r="E96" s="38">
        <v>3</v>
      </c>
      <c r="F96" s="91" t="s">
        <v>29</v>
      </c>
      <c r="G96" s="82"/>
      <c r="H96" s="220"/>
      <c r="I96" s="220"/>
      <c r="J96" s="247"/>
      <c r="K96" s="280"/>
    </row>
    <row r="97" spans="1:14">
      <c r="A97" s="38">
        <v>4517679935</v>
      </c>
      <c r="B97" s="38"/>
      <c r="C97" s="36" t="s">
        <v>161</v>
      </c>
      <c r="D97" s="75" t="s">
        <v>162</v>
      </c>
      <c r="E97" s="38">
        <v>3</v>
      </c>
      <c r="F97" s="91" t="s">
        <v>29</v>
      </c>
      <c r="G97" s="82"/>
      <c r="H97" s="220"/>
      <c r="I97" s="220"/>
      <c r="J97" s="247"/>
      <c r="K97" s="280"/>
    </row>
    <row r="98" spans="1:14">
      <c r="A98" s="38">
        <v>4517679935</v>
      </c>
      <c r="B98" s="38"/>
      <c r="C98" s="36" t="s">
        <v>216</v>
      </c>
      <c r="D98" s="75" t="s">
        <v>217</v>
      </c>
      <c r="E98" s="38">
        <v>1</v>
      </c>
      <c r="F98" s="91" t="s">
        <v>43</v>
      </c>
      <c r="G98" s="82"/>
      <c r="H98" s="220"/>
      <c r="I98" s="220"/>
      <c r="J98" s="247"/>
      <c r="K98" s="280"/>
    </row>
    <row r="99" spans="1:14">
      <c r="A99" s="38">
        <v>4517679935</v>
      </c>
      <c r="B99" s="38"/>
      <c r="C99" s="36" t="s">
        <v>363</v>
      </c>
      <c r="D99" s="75" t="s">
        <v>364</v>
      </c>
      <c r="E99" s="38">
        <v>1</v>
      </c>
      <c r="F99" s="91" t="s">
        <v>43</v>
      </c>
      <c r="G99" s="82"/>
      <c r="H99" s="220"/>
      <c r="I99" s="220"/>
      <c r="J99" s="247"/>
      <c r="K99" s="280"/>
    </row>
    <row r="100" spans="1:14">
      <c r="A100" s="38">
        <v>4517679935</v>
      </c>
      <c r="B100" s="38"/>
      <c r="C100" s="36" t="s">
        <v>357</v>
      </c>
      <c r="D100" s="75" t="s">
        <v>358</v>
      </c>
      <c r="E100" s="38">
        <v>1</v>
      </c>
      <c r="F100" s="91" t="s">
        <v>43</v>
      </c>
      <c r="G100" s="82"/>
      <c r="H100" s="220"/>
      <c r="I100" s="220"/>
      <c r="J100" s="247"/>
      <c r="K100" s="280"/>
    </row>
    <row r="101" spans="1:14">
      <c r="A101" s="38">
        <v>4517679935</v>
      </c>
      <c r="B101" s="38"/>
      <c r="C101" s="36" t="s">
        <v>359</v>
      </c>
      <c r="D101" s="75" t="s">
        <v>360</v>
      </c>
      <c r="E101" s="38">
        <v>1</v>
      </c>
      <c r="F101" s="91" t="s">
        <v>43</v>
      </c>
      <c r="G101" s="82"/>
      <c r="H101" s="220"/>
      <c r="I101" s="220"/>
      <c r="J101" s="247"/>
      <c r="K101" s="280"/>
    </row>
    <row r="102" spans="1:14">
      <c r="A102" s="38">
        <v>4517679935</v>
      </c>
      <c r="B102" s="38"/>
      <c r="C102" s="36" t="s">
        <v>326</v>
      </c>
      <c r="D102" s="75" t="s">
        <v>327</v>
      </c>
      <c r="E102" s="38">
        <v>1</v>
      </c>
      <c r="F102" s="91" t="s">
        <v>43</v>
      </c>
      <c r="G102" s="82"/>
      <c r="H102" s="220"/>
      <c r="I102" s="220"/>
      <c r="J102" s="247"/>
      <c r="K102" s="280"/>
    </row>
    <row r="103" spans="1:14">
      <c r="A103" s="38">
        <v>4517679935</v>
      </c>
      <c r="B103" s="38"/>
      <c r="C103" s="36" t="s">
        <v>273</v>
      </c>
      <c r="D103" s="75" t="s">
        <v>274</v>
      </c>
      <c r="E103" s="38">
        <v>3</v>
      </c>
      <c r="F103" s="91" t="s">
        <v>29</v>
      </c>
      <c r="G103" s="82"/>
      <c r="H103" s="220"/>
      <c r="I103" s="220"/>
      <c r="J103" s="247"/>
      <c r="K103" s="280"/>
    </row>
    <row r="104" spans="1:14">
      <c r="A104" s="38">
        <v>4517679935</v>
      </c>
      <c r="B104" s="38"/>
      <c r="C104" s="36" t="s">
        <v>365</v>
      </c>
      <c r="D104" s="75" t="s">
        <v>366</v>
      </c>
      <c r="E104" s="38">
        <v>1</v>
      </c>
      <c r="F104" s="91" t="s">
        <v>29</v>
      </c>
      <c r="G104" s="82"/>
      <c r="H104" s="220"/>
      <c r="I104" s="220"/>
      <c r="J104" s="247"/>
      <c r="K104" s="280"/>
    </row>
    <row r="105" spans="1:14">
      <c r="A105" s="38">
        <v>4517679935</v>
      </c>
      <c r="B105" s="38"/>
      <c r="C105" s="75" t="s">
        <v>368</v>
      </c>
      <c r="D105" s="219" t="s">
        <v>369</v>
      </c>
      <c r="E105" s="38">
        <v>1</v>
      </c>
      <c r="F105" s="91" t="s">
        <v>29</v>
      </c>
      <c r="G105" s="82"/>
      <c r="H105" s="220"/>
      <c r="I105" s="220"/>
      <c r="J105" s="247"/>
      <c r="K105" s="280"/>
    </row>
    <row r="106" spans="1:14">
      <c r="A106" s="38"/>
      <c r="B106" s="38"/>
      <c r="C106" s="36" t="s">
        <v>32</v>
      </c>
      <c r="D106" s="75" t="s">
        <v>33</v>
      </c>
      <c r="E106" s="183">
        <v>2</v>
      </c>
      <c r="F106" s="91" t="s">
        <v>29</v>
      </c>
      <c r="G106" s="82"/>
      <c r="H106" s="83"/>
      <c r="I106" s="38"/>
      <c r="J106" s="85"/>
      <c r="K106" s="280"/>
    </row>
    <row r="107" spans="1:14">
      <c r="A107" s="38"/>
      <c r="B107" s="38"/>
      <c r="C107" s="36">
        <v>85006586</v>
      </c>
      <c r="D107" s="75" t="s">
        <v>299</v>
      </c>
      <c r="E107" s="183">
        <v>1</v>
      </c>
      <c r="F107" s="91" t="s">
        <v>29</v>
      </c>
      <c r="G107" s="82"/>
      <c r="H107" s="83"/>
      <c r="I107" s="38"/>
      <c r="J107" s="85"/>
      <c r="K107" s="280"/>
    </row>
    <row r="108" spans="1:14">
      <c r="A108" s="9"/>
      <c r="B108" s="11"/>
      <c r="C108" s="10"/>
      <c r="D108" s="10"/>
      <c r="E108" s="11"/>
      <c r="F108" s="10"/>
      <c r="G108" s="11"/>
      <c r="H108" s="11"/>
      <c r="I108" s="11"/>
      <c r="J108" s="13"/>
      <c r="K108" s="280"/>
    </row>
    <row r="109" spans="1:14">
      <c r="A109" s="405" t="s">
        <v>840</v>
      </c>
      <c r="B109" s="406"/>
      <c r="C109" s="406"/>
      <c r="D109" s="406"/>
      <c r="E109" s="406"/>
      <c r="F109" s="406"/>
      <c r="G109" s="406"/>
      <c r="H109" s="406"/>
      <c r="I109" s="406"/>
      <c r="J109" s="407"/>
      <c r="K109" s="276"/>
      <c r="N109" s="278"/>
    </row>
    <row r="110" spans="1:14">
      <c r="A110" s="220">
        <v>4515822900</v>
      </c>
      <c r="B110" s="220" t="s">
        <v>804</v>
      </c>
      <c r="C110" s="75" t="s">
        <v>155</v>
      </c>
      <c r="D110" s="182" t="s">
        <v>156</v>
      </c>
      <c r="E110" s="85">
        <v>12</v>
      </c>
      <c r="F110" s="82" t="s">
        <v>29</v>
      </c>
      <c r="G110" s="237"/>
      <c r="H110" s="220"/>
      <c r="I110" s="220"/>
      <c r="J110" s="247"/>
      <c r="K110" s="280"/>
    </row>
    <row r="111" spans="1:14">
      <c r="A111" s="220">
        <v>4515822900</v>
      </c>
      <c r="B111" s="220" t="s">
        <v>807</v>
      </c>
      <c r="C111" s="75" t="s">
        <v>30</v>
      </c>
      <c r="D111" s="182" t="s">
        <v>31</v>
      </c>
      <c r="E111" s="85">
        <v>6</v>
      </c>
      <c r="F111" s="82" t="s">
        <v>29</v>
      </c>
      <c r="G111" s="220"/>
      <c r="H111" s="220"/>
      <c r="I111" s="220"/>
      <c r="J111" s="247"/>
      <c r="K111" s="280"/>
    </row>
    <row r="112" spans="1:14">
      <c r="A112" s="220">
        <v>4515822900</v>
      </c>
      <c r="B112" s="220" t="s">
        <v>805</v>
      </c>
      <c r="C112" s="75" t="s">
        <v>157</v>
      </c>
      <c r="D112" s="182" t="s">
        <v>158</v>
      </c>
      <c r="E112" s="85">
        <v>6</v>
      </c>
      <c r="F112" s="82" t="s">
        <v>29</v>
      </c>
      <c r="G112" s="220"/>
      <c r="H112" s="220"/>
      <c r="I112" s="220"/>
      <c r="J112" s="247"/>
      <c r="K112" s="280"/>
    </row>
    <row r="113" spans="1:11">
      <c r="A113" s="220">
        <v>4515822900</v>
      </c>
      <c r="B113" s="220" t="s">
        <v>806</v>
      </c>
      <c r="C113" s="75" t="s">
        <v>159</v>
      </c>
      <c r="D113" s="182" t="s">
        <v>160</v>
      </c>
      <c r="E113" s="85">
        <v>6</v>
      </c>
      <c r="F113" s="82" t="s">
        <v>29</v>
      </c>
      <c r="G113" s="220"/>
      <c r="H113" s="220"/>
      <c r="I113" s="220"/>
      <c r="J113" s="247"/>
      <c r="K113" s="280"/>
    </row>
    <row r="114" spans="1:11">
      <c r="A114" s="220">
        <v>4515822900</v>
      </c>
      <c r="B114" s="220" t="s">
        <v>810</v>
      </c>
      <c r="C114" s="75" t="s">
        <v>326</v>
      </c>
      <c r="D114" s="182" t="s">
        <v>327</v>
      </c>
      <c r="E114" s="85">
        <v>1</v>
      </c>
      <c r="F114" s="82" t="s">
        <v>29</v>
      </c>
      <c r="G114" s="220"/>
      <c r="H114" s="220"/>
      <c r="I114" s="220"/>
      <c r="J114" s="247"/>
      <c r="K114" s="280"/>
    </row>
    <row r="115" spans="1:11">
      <c r="A115" s="220">
        <v>4515822900</v>
      </c>
      <c r="B115" s="220" t="s">
        <v>802</v>
      </c>
      <c r="C115" s="75" t="s">
        <v>216</v>
      </c>
      <c r="D115" s="182" t="s">
        <v>217</v>
      </c>
      <c r="E115" s="85">
        <v>1</v>
      </c>
      <c r="F115" s="82" t="s">
        <v>29</v>
      </c>
      <c r="G115" s="220"/>
      <c r="H115" s="220"/>
      <c r="I115" s="220"/>
      <c r="J115" s="247"/>
      <c r="K115" s="280"/>
    </row>
    <row r="116" spans="1:11">
      <c r="A116" s="220">
        <v>4515822900</v>
      </c>
      <c r="B116" s="220" t="s">
        <v>801</v>
      </c>
      <c r="C116" s="75" t="s">
        <v>365</v>
      </c>
      <c r="D116" s="182" t="s">
        <v>366</v>
      </c>
      <c r="E116" s="85">
        <v>1</v>
      </c>
      <c r="F116" s="82" t="s">
        <v>29</v>
      </c>
      <c r="G116" s="220"/>
      <c r="H116" s="220"/>
      <c r="I116" s="220"/>
      <c r="J116" s="247"/>
      <c r="K116" s="280"/>
    </row>
    <row r="117" spans="1:11">
      <c r="A117" s="220">
        <v>4515822900</v>
      </c>
      <c r="B117" s="220" t="s">
        <v>801</v>
      </c>
      <c r="C117" s="75" t="s">
        <v>361</v>
      </c>
      <c r="D117" s="182" t="s">
        <v>362</v>
      </c>
      <c r="E117" s="85">
        <v>1</v>
      </c>
      <c r="F117" s="82" t="s">
        <v>29</v>
      </c>
      <c r="G117" s="220"/>
      <c r="H117" s="220"/>
      <c r="I117" s="220"/>
      <c r="J117" s="247"/>
      <c r="K117" s="280"/>
    </row>
    <row r="118" spans="1:11">
      <c r="A118" s="220">
        <v>4515822900</v>
      </c>
      <c r="B118" s="220" t="s">
        <v>801</v>
      </c>
      <c r="C118" s="75" t="s">
        <v>368</v>
      </c>
      <c r="D118" s="182" t="s">
        <v>369</v>
      </c>
      <c r="E118" s="85">
        <v>1</v>
      </c>
      <c r="F118" s="82" t="s">
        <v>29</v>
      </c>
      <c r="G118" s="220"/>
      <c r="H118" s="220"/>
      <c r="I118" s="220"/>
      <c r="J118" s="247"/>
      <c r="K118" s="280"/>
    </row>
    <row r="119" spans="1:11">
      <c r="A119" s="220">
        <v>4515822900</v>
      </c>
      <c r="B119" s="220" t="s">
        <v>801</v>
      </c>
      <c r="C119" s="75" t="s">
        <v>370</v>
      </c>
      <c r="D119" s="182" t="s">
        <v>371</v>
      </c>
      <c r="E119" s="85">
        <v>1</v>
      </c>
      <c r="F119" s="82" t="s">
        <v>29</v>
      </c>
      <c r="G119" s="220" t="s">
        <v>814</v>
      </c>
      <c r="H119" s="220"/>
      <c r="I119" s="220"/>
      <c r="J119" s="247"/>
      <c r="K119" s="280"/>
    </row>
    <row r="120" spans="1:11">
      <c r="A120" s="220">
        <v>4515822900</v>
      </c>
      <c r="B120" s="220" t="s">
        <v>801</v>
      </c>
      <c r="C120" s="36" t="s">
        <v>357</v>
      </c>
      <c r="D120" s="182" t="s">
        <v>358</v>
      </c>
      <c r="E120" s="38">
        <v>1</v>
      </c>
      <c r="F120" s="82" t="s">
        <v>29</v>
      </c>
      <c r="G120" s="220" t="s">
        <v>814</v>
      </c>
      <c r="H120" s="220"/>
      <c r="I120" s="220"/>
      <c r="J120" s="247"/>
      <c r="K120" s="280"/>
    </row>
    <row r="121" spans="1:11">
      <c r="A121" s="220">
        <v>4515822900</v>
      </c>
      <c r="B121" s="220" t="s">
        <v>801</v>
      </c>
      <c r="C121" s="36" t="s">
        <v>359</v>
      </c>
      <c r="D121" s="182" t="s">
        <v>360</v>
      </c>
      <c r="E121" s="38">
        <v>1</v>
      </c>
      <c r="F121" s="82" t="s">
        <v>29</v>
      </c>
      <c r="G121" s="220" t="s">
        <v>814</v>
      </c>
      <c r="H121" s="220"/>
      <c r="I121" s="220"/>
      <c r="J121" s="247"/>
      <c r="K121" s="280"/>
    </row>
    <row r="122" spans="1:11">
      <c r="A122" s="220">
        <v>4515822900</v>
      </c>
      <c r="B122" s="220" t="s">
        <v>801</v>
      </c>
      <c r="C122" s="36" t="s">
        <v>363</v>
      </c>
      <c r="D122" s="182" t="s">
        <v>364</v>
      </c>
      <c r="E122" s="38">
        <v>1</v>
      </c>
      <c r="F122" s="82" t="s">
        <v>29</v>
      </c>
      <c r="G122" s="220" t="s">
        <v>814</v>
      </c>
      <c r="H122" s="220"/>
      <c r="I122" s="220"/>
      <c r="J122" s="247"/>
      <c r="K122" s="280"/>
    </row>
    <row r="123" spans="1:11">
      <c r="A123" s="220">
        <v>4515822900</v>
      </c>
      <c r="B123" s="220" t="s">
        <v>801</v>
      </c>
      <c r="C123" s="75" t="s">
        <v>210</v>
      </c>
      <c r="D123" s="182" t="s">
        <v>154</v>
      </c>
      <c r="E123" s="85">
        <v>6</v>
      </c>
      <c r="F123" s="82" t="s">
        <v>29</v>
      </c>
      <c r="G123" s="220" t="s">
        <v>814</v>
      </c>
      <c r="H123" s="220"/>
      <c r="I123" s="220"/>
      <c r="J123" s="247"/>
      <c r="K123" s="280"/>
    </row>
    <row r="124" spans="1:11">
      <c r="A124" s="220">
        <v>4515822900</v>
      </c>
      <c r="B124" s="220" t="s">
        <v>801</v>
      </c>
      <c r="C124" s="50" t="s">
        <v>161</v>
      </c>
      <c r="D124" s="50" t="s">
        <v>162</v>
      </c>
      <c r="E124" s="76">
        <v>3</v>
      </c>
      <c r="F124" s="82" t="s">
        <v>29</v>
      </c>
      <c r="G124" s="220"/>
      <c r="H124" s="220"/>
      <c r="I124" s="220"/>
      <c r="J124" s="247"/>
      <c r="K124" s="280"/>
    </row>
    <row r="125" spans="1:11">
      <c r="A125" s="220">
        <v>4515822900</v>
      </c>
      <c r="B125" s="220" t="s">
        <v>801</v>
      </c>
      <c r="C125" s="51" t="s">
        <v>214</v>
      </c>
      <c r="D125" s="51" t="s">
        <v>215</v>
      </c>
      <c r="E125" s="85">
        <v>3</v>
      </c>
      <c r="F125" s="82" t="s">
        <v>29</v>
      </c>
      <c r="G125" s="220" t="s">
        <v>814</v>
      </c>
      <c r="H125" s="220"/>
      <c r="I125" s="220"/>
      <c r="J125" s="247"/>
      <c r="K125" s="280"/>
    </row>
    <row r="126" spans="1:11">
      <c r="A126" s="220">
        <v>4515993591</v>
      </c>
      <c r="B126" s="220" t="s">
        <v>808</v>
      </c>
      <c r="C126" s="51" t="s">
        <v>265</v>
      </c>
      <c r="D126" s="51" t="s">
        <v>266</v>
      </c>
      <c r="E126" s="85">
        <v>3</v>
      </c>
      <c r="F126" s="82" t="s">
        <v>29</v>
      </c>
      <c r="G126" s="220" t="s">
        <v>814</v>
      </c>
      <c r="H126" s="220"/>
      <c r="I126" s="220"/>
      <c r="J126" s="247"/>
      <c r="K126" s="280"/>
    </row>
    <row r="127" spans="1:11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80"/>
    </row>
    <row r="128" spans="1:11">
      <c r="A128" s="9"/>
      <c r="B128" s="11"/>
      <c r="C128" s="10"/>
      <c r="D128" s="10"/>
      <c r="E128" s="11"/>
      <c r="F128" s="10"/>
      <c r="G128" s="11"/>
      <c r="H128" s="11"/>
      <c r="I128" s="11"/>
      <c r="J128" s="13"/>
      <c r="K128" s="280"/>
    </row>
    <row r="129" spans="1:14">
      <c r="A129" s="405" t="s">
        <v>841</v>
      </c>
      <c r="B129" s="406"/>
      <c r="C129" s="406"/>
      <c r="D129" s="406"/>
      <c r="E129" s="406"/>
      <c r="F129" s="406"/>
      <c r="G129" s="406"/>
      <c r="H129" s="406"/>
      <c r="I129" s="406"/>
      <c r="J129" s="407"/>
      <c r="K129" s="276"/>
      <c r="N129" s="278"/>
    </row>
    <row r="130" spans="1:14">
      <c r="A130" s="220">
        <v>4515822900</v>
      </c>
      <c r="B130" s="220" t="s">
        <v>804</v>
      </c>
      <c r="C130" s="75" t="s">
        <v>155</v>
      </c>
      <c r="D130" s="182" t="s">
        <v>156</v>
      </c>
      <c r="E130" s="85">
        <v>6</v>
      </c>
      <c r="F130" s="82" t="s">
        <v>29</v>
      </c>
      <c r="G130" s="237" t="s">
        <v>820</v>
      </c>
      <c r="H130" s="220"/>
      <c r="I130" s="220"/>
      <c r="J130" s="220"/>
      <c r="K130" s="280"/>
    </row>
    <row r="131" spans="1:14">
      <c r="A131" s="220">
        <v>4515822900</v>
      </c>
      <c r="B131" s="220" t="s">
        <v>807</v>
      </c>
      <c r="C131" s="75" t="s">
        <v>30</v>
      </c>
      <c r="D131" s="182" t="s">
        <v>31</v>
      </c>
      <c r="E131" s="85">
        <v>3</v>
      </c>
      <c r="F131" s="82" t="s">
        <v>29</v>
      </c>
      <c r="G131" s="220" t="s">
        <v>816</v>
      </c>
      <c r="H131" s="220"/>
      <c r="I131" s="220"/>
      <c r="J131" s="220"/>
      <c r="K131" s="280"/>
    </row>
    <row r="132" spans="1:14">
      <c r="A132" s="220">
        <v>4515822900</v>
      </c>
      <c r="B132" s="220" t="s">
        <v>805</v>
      </c>
      <c r="C132" s="75" t="s">
        <v>157</v>
      </c>
      <c r="D132" s="182" t="s">
        <v>158</v>
      </c>
      <c r="E132" s="85">
        <v>3</v>
      </c>
      <c r="F132" s="82" t="s">
        <v>29</v>
      </c>
      <c r="G132" s="220" t="s">
        <v>818</v>
      </c>
      <c r="H132" s="220"/>
      <c r="I132" s="220"/>
      <c r="J132" s="220"/>
      <c r="K132" s="280"/>
    </row>
    <row r="133" spans="1:14">
      <c r="A133" s="220">
        <v>4515822900</v>
      </c>
      <c r="B133" s="220" t="s">
        <v>806</v>
      </c>
      <c r="C133" s="75" t="s">
        <v>159</v>
      </c>
      <c r="D133" s="182" t="s">
        <v>160</v>
      </c>
      <c r="E133" s="85">
        <v>3</v>
      </c>
      <c r="F133" s="82" t="s">
        <v>29</v>
      </c>
      <c r="G133" s="220" t="s">
        <v>819</v>
      </c>
      <c r="H133" s="220"/>
      <c r="I133" s="220"/>
      <c r="J133" s="220"/>
      <c r="K133" s="280"/>
    </row>
    <row r="134" spans="1:14">
      <c r="A134" s="220">
        <v>4515822900</v>
      </c>
      <c r="B134" s="220" t="s">
        <v>810</v>
      </c>
      <c r="C134" s="75" t="s">
        <v>212</v>
      </c>
      <c r="D134" s="182" t="s">
        <v>213</v>
      </c>
      <c r="E134" s="85">
        <v>1</v>
      </c>
      <c r="F134" s="82" t="s">
        <v>29</v>
      </c>
      <c r="G134" s="220" t="s">
        <v>811</v>
      </c>
      <c r="H134" s="220"/>
      <c r="I134" s="220"/>
      <c r="J134" s="220"/>
      <c r="K134" s="280"/>
    </row>
    <row r="135" spans="1:14">
      <c r="A135" s="220">
        <v>4515822900</v>
      </c>
      <c r="B135" s="220" t="s">
        <v>802</v>
      </c>
      <c r="C135" s="75" t="s">
        <v>216</v>
      </c>
      <c r="D135" s="182" t="s">
        <v>217</v>
      </c>
      <c r="E135" s="85">
        <v>1</v>
      </c>
      <c r="F135" s="82" t="s">
        <v>29</v>
      </c>
      <c r="G135" s="220" t="s">
        <v>813</v>
      </c>
      <c r="H135" s="220"/>
      <c r="I135" s="220"/>
      <c r="J135" s="220"/>
      <c r="K135" s="280"/>
    </row>
    <row r="136" spans="1:14">
      <c r="A136" s="220">
        <v>4515822900</v>
      </c>
      <c r="B136" s="220" t="s">
        <v>801</v>
      </c>
      <c r="C136" s="75" t="s">
        <v>365</v>
      </c>
      <c r="D136" s="182" t="s">
        <v>366</v>
      </c>
      <c r="E136" s="85">
        <v>1</v>
      </c>
      <c r="F136" s="82" t="s">
        <v>29</v>
      </c>
      <c r="G136" s="220" t="s">
        <v>814</v>
      </c>
      <c r="H136" s="220"/>
      <c r="I136" s="220"/>
      <c r="J136" s="220"/>
      <c r="K136" s="280"/>
    </row>
    <row r="137" spans="1:14">
      <c r="A137" s="220">
        <v>4515822900</v>
      </c>
      <c r="B137" s="220" t="s">
        <v>801</v>
      </c>
      <c r="C137" s="75" t="s">
        <v>361</v>
      </c>
      <c r="D137" s="182" t="s">
        <v>362</v>
      </c>
      <c r="E137" s="85">
        <v>1</v>
      </c>
      <c r="F137" s="82" t="s">
        <v>29</v>
      </c>
      <c r="G137" s="220" t="s">
        <v>815</v>
      </c>
      <c r="H137" s="220"/>
      <c r="I137" s="220"/>
      <c r="J137" s="220"/>
      <c r="K137" s="280"/>
    </row>
    <row r="138" spans="1:14">
      <c r="A138" s="220">
        <v>4515822900</v>
      </c>
      <c r="B138" s="220" t="s">
        <v>801</v>
      </c>
      <c r="C138" s="75" t="s">
        <v>368</v>
      </c>
      <c r="D138" s="182" t="s">
        <v>369</v>
      </c>
      <c r="E138" s="85">
        <v>1</v>
      </c>
      <c r="F138" s="82" t="s">
        <v>29</v>
      </c>
      <c r="G138" s="220"/>
      <c r="H138" s="220"/>
      <c r="I138" s="220"/>
      <c r="J138" s="220"/>
      <c r="K138" s="280"/>
    </row>
    <row r="139" spans="1:14">
      <c r="A139" s="220">
        <v>4515822900</v>
      </c>
      <c r="B139" s="220" t="s">
        <v>801</v>
      </c>
      <c r="C139" s="75" t="s">
        <v>370</v>
      </c>
      <c r="D139" s="182" t="s">
        <v>371</v>
      </c>
      <c r="E139" s="85">
        <v>1</v>
      </c>
      <c r="F139" s="82" t="s">
        <v>29</v>
      </c>
      <c r="G139" s="220" t="s">
        <v>814</v>
      </c>
      <c r="H139" s="220"/>
      <c r="I139" s="220"/>
      <c r="J139" s="220"/>
      <c r="K139" s="280"/>
    </row>
    <row r="140" spans="1:14">
      <c r="A140" s="220">
        <v>4515822900</v>
      </c>
      <c r="B140" s="220" t="s">
        <v>801</v>
      </c>
      <c r="C140" s="36" t="s">
        <v>357</v>
      </c>
      <c r="D140" s="182" t="s">
        <v>358</v>
      </c>
      <c r="E140" s="38">
        <v>1</v>
      </c>
      <c r="F140" s="82" t="s">
        <v>29</v>
      </c>
      <c r="G140" s="220" t="s">
        <v>814</v>
      </c>
      <c r="H140" s="220"/>
      <c r="I140" s="220"/>
      <c r="J140" s="220"/>
      <c r="K140" s="280"/>
    </row>
    <row r="141" spans="1:14">
      <c r="A141" s="220">
        <v>4515822900</v>
      </c>
      <c r="B141" s="220" t="s">
        <v>801</v>
      </c>
      <c r="C141" s="36" t="s">
        <v>359</v>
      </c>
      <c r="D141" s="182" t="s">
        <v>360</v>
      </c>
      <c r="E141" s="38">
        <v>1</v>
      </c>
      <c r="F141" s="82" t="s">
        <v>29</v>
      </c>
      <c r="G141" s="220" t="s">
        <v>814</v>
      </c>
      <c r="H141" s="220"/>
      <c r="I141" s="220"/>
      <c r="J141" s="220"/>
      <c r="K141" s="280"/>
    </row>
    <row r="142" spans="1:14">
      <c r="A142" s="220">
        <v>4515822900</v>
      </c>
      <c r="B142" s="220" t="s">
        <v>801</v>
      </c>
      <c r="C142" s="36" t="s">
        <v>363</v>
      </c>
      <c r="D142" s="182" t="s">
        <v>364</v>
      </c>
      <c r="E142" s="38">
        <v>1</v>
      </c>
      <c r="F142" s="82" t="s">
        <v>29</v>
      </c>
      <c r="G142" s="220" t="s">
        <v>814</v>
      </c>
      <c r="H142" s="220"/>
      <c r="I142" s="220"/>
      <c r="J142" s="220"/>
      <c r="K142" s="280"/>
    </row>
    <row r="143" spans="1:14">
      <c r="A143" s="220">
        <v>4515822900</v>
      </c>
      <c r="B143" s="220" t="s">
        <v>801</v>
      </c>
      <c r="C143" s="75" t="s">
        <v>210</v>
      </c>
      <c r="D143" s="182" t="s">
        <v>154</v>
      </c>
      <c r="E143" s="85">
        <v>3</v>
      </c>
      <c r="F143" s="82" t="s">
        <v>29</v>
      </c>
      <c r="G143" s="220" t="s">
        <v>814</v>
      </c>
      <c r="H143" s="220"/>
      <c r="I143" s="220"/>
      <c r="J143" s="220"/>
      <c r="K143" s="280"/>
    </row>
    <row r="144" spans="1:14">
      <c r="A144" s="220">
        <v>4515993591</v>
      </c>
      <c r="B144" s="220" t="s">
        <v>808</v>
      </c>
      <c r="C144" s="75" t="s">
        <v>214</v>
      </c>
      <c r="D144" s="182" t="s">
        <v>215</v>
      </c>
      <c r="E144" s="85">
        <v>3</v>
      </c>
      <c r="F144" s="82" t="s">
        <v>29</v>
      </c>
      <c r="G144" s="220" t="s">
        <v>814</v>
      </c>
      <c r="H144" s="220"/>
      <c r="I144" s="220"/>
      <c r="J144" s="220"/>
      <c r="K144" s="280"/>
    </row>
    <row r="145" spans="1:14">
      <c r="A145" s="9"/>
      <c r="B145" s="11"/>
      <c r="C145" s="10"/>
      <c r="D145" s="10"/>
      <c r="E145" s="11"/>
      <c r="F145" s="10"/>
      <c r="G145" s="11"/>
      <c r="H145" s="11"/>
      <c r="I145" s="11"/>
      <c r="J145" s="13"/>
      <c r="K145" s="280"/>
    </row>
    <row r="146" spans="1:14">
      <c r="A146" s="411" t="s">
        <v>842</v>
      </c>
      <c r="B146" s="412"/>
      <c r="C146" s="412"/>
      <c r="D146" s="412"/>
      <c r="E146" s="412"/>
      <c r="F146" s="412"/>
      <c r="G146" s="412"/>
      <c r="H146" s="412"/>
      <c r="I146" s="412"/>
      <c r="J146" s="413"/>
      <c r="K146" s="276"/>
      <c r="N146" s="278"/>
    </row>
    <row r="147" spans="1:14">
      <c r="A147" s="9"/>
      <c r="B147" s="11"/>
      <c r="C147" s="251" t="s">
        <v>627</v>
      </c>
      <c r="D147" s="251" t="s">
        <v>628</v>
      </c>
      <c r="E147" s="60">
        <v>1</v>
      </c>
      <c r="F147" s="53" t="s">
        <v>36</v>
      </c>
      <c r="G147" s="184"/>
      <c r="H147" s="184"/>
      <c r="I147" s="184"/>
      <c r="J147" s="184"/>
      <c r="K147" s="414" t="s">
        <v>842</v>
      </c>
    </row>
    <row r="148" spans="1:14">
      <c r="A148" s="9"/>
      <c r="B148" s="11"/>
      <c r="C148" s="63" t="s">
        <v>120</v>
      </c>
      <c r="D148" s="63" t="s">
        <v>121</v>
      </c>
      <c r="E148" s="184">
        <v>8</v>
      </c>
      <c r="F148" s="186" t="s">
        <v>29</v>
      </c>
      <c r="G148" s="184"/>
      <c r="H148" s="184"/>
      <c r="I148" s="184"/>
      <c r="J148" s="184"/>
      <c r="K148" s="414"/>
    </row>
    <row r="149" spans="1:14">
      <c r="A149" s="9"/>
      <c r="B149" s="11"/>
      <c r="C149" s="10"/>
      <c r="D149" s="10"/>
      <c r="E149" s="11"/>
      <c r="F149" s="10"/>
      <c r="G149" s="11"/>
      <c r="H149" s="11"/>
      <c r="I149" s="11"/>
      <c r="J149" s="13"/>
      <c r="K149" s="280"/>
    </row>
    <row r="150" spans="1:14">
      <c r="A150" s="411" t="s">
        <v>843</v>
      </c>
      <c r="B150" s="412"/>
      <c r="C150" s="412"/>
      <c r="D150" s="412"/>
      <c r="E150" s="412"/>
      <c r="F150" s="412"/>
      <c r="G150" s="412"/>
      <c r="H150" s="412"/>
      <c r="I150" s="412"/>
      <c r="J150" s="413"/>
      <c r="K150" s="276"/>
      <c r="N150" s="278"/>
    </row>
    <row r="151" spans="1:14">
      <c r="A151" s="9"/>
      <c r="B151" s="11"/>
      <c r="C151" s="10" t="s">
        <v>523</v>
      </c>
      <c r="D151" s="10" t="s">
        <v>364</v>
      </c>
      <c r="E151" s="11">
        <v>1</v>
      </c>
      <c r="F151" s="10" t="s">
        <v>29</v>
      </c>
      <c r="G151" s="11"/>
      <c r="H151" s="11"/>
      <c r="I151" s="11"/>
      <c r="J151" s="13"/>
      <c r="K151" s="414" t="s">
        <v>843</v>
      </c>
    </row>
    <row r="152" spans="1:14">
      <c r="A152" s="9"/>
      <c r="B152" s="11"/>
      <c r="C152" s="10" t="s">
        <v>456</v>
      </c>
      <c r="D152" s="10" t="s">
        <v>457</v>
      </c>
      <c r="E152" s="11">
        <v>1</v>
      </c>
      <c r="F152" s="10" t="s">
        <v>29</v>
      </c>
      <c r="G152" s="11"/>
      <c r="H152" s="11"/>
      <c r="I152" s="11"/>
      <c r="J152" s="13"/>
      <c r="K152" s="414"/>
    </row>
    <row r="153" spans="1:14">
      <c r="A153" s="9"/>
      <c r="B153" s="11"/>
      <c r="C153" s="10" t="s">
        <v>657</v>
      </c>
      <c r="D153" s="10" t="s">
        <v>658</v>
      </c>
      <c r="E153" s="11">
        <v>1</v>
      </c>
      <c r="F153" s="10" t="s">
        <v>29</v>
      </c>
      <c r="G153" s="11"/>
      <c r="H153" s="11"/>
      <c r="I153" s="11"/>
      <c r="J153" s="13"/>
      <c r="K153" s="414"/>
    </row>
    <row r="154" spans="1:14">
      <c r="A154" s="9"/>
      <c r="B154" s="11"/>
      <c r="C154" s="10" t="s">
        <v>844</v>
      </c>
      <c r="D154" s="10" t="s">
        <v>364</v>
      </c>
      <c r="E154" s="11">
        <v>1</v>
      </c>
      <c r="F154" s="10" t="s">
        <v>29</v>
      </c>
      <c r="G154" s="11"/>
      <c r="H154" s="11"/>
      <c r="I154" s="11"/>
      <c r="J154" s="13"/>
      <c r="K154" s="414"/>
    </row>
    <row r="155" spans="1:14">
      <c r="A155" s="9"/>
      <c r="B155" s="11"/>
      <c r="C155" s="10" t="s">
        <v>662</v>
      </c>
      <c r="D155" s="10" t="s">
        <v>663</v>
      </c>
      <c r="E155" s="11">
        <v>1</v>
      </c>
      <c r="F155" s="10" t="s">
        <v>29</v>
      </c>
      <c r="G155" s="11"/>
      <c r="H155" s="11"/>
      <c r="I155" s="11"/>
      <c r="J155" s="13"/>
      <c r="K155" s="414"/>
    </row>
    <row r="156" spans="1:14">
      <c r="A156" s="9"/>
      <c r="B156" s="11"/>
      <c r="C156" s="10" t="s">
        <v>497</v>
      </c>
      <c r="D156" s="10" t="s">
        <v>498</v>
      </c>
      <c r="E156" s="11">
        <v>2</v>
      </c>
      <c r="F156" s="10" t="s">
        <v>29</v>
      </c>
      <c r="G156" s="11"/>
      <c r="H156" s="11"/>
      <c r="I156" s="11"/>
      <c r="J156" s="13"/>
      <c r="K156" s="414"/>
    </row>
    <row r="157" spans="1:14">
      <c r="A157" s="9"/>
      <c r="B157" s="11"/>
      <c r="C157" s="10" t="s">
        <v>564</v>
      </c>
      <c r="D157" s="10" t="s">
        <v>565</v>
      </c>
      <c r="E157" s="11">
        <v>1</v>
      </c>
      <c r="F157" s="10" t="s">
        <v>29</v>
      </c>
      <c r="G157" s="11"/>
      <c r="H157" s="11"/>
      <c r="I157" s="11"/>
      <c r="J157" s="13"/>
      <c r="K157" s="414"/>
    </row>
    <row r="158" spans="1:14">
      <c r="A158" s="9"/>
      <c r="B158" s="11"/>
      <c r="C158" s="10" t="s">
        <v>566</v>
      </c>
      <c r="D158" s="10" t="s">
        <v>563</v>
      </c>
      <c r="E158" s="11">
        <v>1</v>
      </c>
      <c r="F158" s="10" t="s">
        <v>29</v>
      </c>
      <c r="G158" s="11"/>
      <c r="H158" s="11"/>
      <c r="I158" s="11"/>
      <c r="J158" s="13"/>
      <c r="K158" s="414"/>
    </row>
    <row r="159" spans="1:14">
      <c r="A159" s="9"/>
      <c r="B159" s="11"/>
      <c r="C159" s="10" t="s">
        <v>547</v>
      </c>
      <c r="D159" s="10" t="s">
        <v>548</v>
      </c>
      <c r="E159" s="11">
        <v>1</v>
      </c>
      <c r="F159" s="10" t="s">
        <v>29</v>
      </c>
      <c r="G159" s="11"/>
      <c r="H159" s="11"/>
      <c r="I159" s="11"/>
      <c r="J159" s="13"/>
      <c r="K159" s="414"/>
    </row>
    <row r="160" spans="1:14">
      <c r="A160" s="9"/>
      <c r="B160" s="11"/>
      <c r="C160" s="10" t="s">
        <v>467</v>
      </c>
      <c r="D160" s="10" t="s">
        <v>468</v>
      </c>
      <c r="E160" s="11">
        <v>1</v>
      </c>
      <c r="F160" s="10" t="s">
        <v>29</v>
      </c>
      <c r="G160" s="11"/>
      <c r="H160" s="11"/>
      <c r="I160" s="11"/>
      <c r="J160" s="13"/>
      <c r="K160" s="414"/>
    </row>
    <row r="161" spans="1:14">
      <c r="A161" s="9"/>
      <c r="B161" s="11"/>
      <c r="C161" s="10" t="s">
        <v>463</v>
      </c>
      <c r="D161" s="10" t="s">
        <v>464</v>
      </c>
      <c r="E161" s="11">
        <v>1</v>
      </c>
      <c r="F161" s="10" t="s">
        <v>29</v>
      </c>
      <c r="G161" s="11"/>
      <c r="H161" s="11"/>
      <c r="I161" s="11"/>
      <c r="J161" s="13"/>
      <c r="K161" s="414"/>
    </row>
    <row r="162" spans="1:14">
      <c r="A162" s="9"/>
      <c r="B162" s="11"/>
      <c r="C162" s="10"/>
      <c r="D162" s="10"/>
      <c r="E162" s="11"/>
      <c r="F162" s="10"/>
      <c r="G162" s="11"/>
      <c r="H162" s="11"/>
      <c r="I162" s="11"/>
      <c r="J162" s="13"/>
      <c r="K162" s="280"/>
    </row>
    <row r="163" spans="1:14">
      <c r="A163" s="411" t="s">
        <v>845</v>
      </c>
      <c r="B163" s="412"/>
      <c r="C163" s="412"/>
      <c r="D163" s="412"/>
      <c r="E163" s="412"/>
      <c r="F163" s="412"/>
      <c r="G163" s="412"/>
      <c r="H163" s="412"/>
      <c r="I163" s="412"/>
      <c r="J163" s="413"/>
      <c r="K163" s="276"/>
      <c r="N163" s="278"/>
    </row>
    <row r="164" spans="1:14">
      <c r="A164" s="9"/>
      <c r="B164" s="11"/>
      <c r="C164" s="10" t="s">
        <v>73</v>
      </c>
      <c r="D164" s="10" t="s">
        <v>74</v>
      </c>
      <c r="E164" s="11" t="s">
        <v>795</v>
      </c>
      <c r="F164" s="10" t="s">
        <v>81</v>
      </c>
      <c r="G164" s="11"/>
      <c r="H164" s="11"/>
      <c r="I164" s="11"/>
      <c r="J164" s="13"/>
      <c r="K164" s="414" t="s">
        <v>845</v>
      </c>
    </row>
    <row r="165" spans="1:14">
      <c r="A165" s="9"/>
      <c r="B165" s="11"/>
      <c r="C165" s="10" t="s">
        <v>225</v>
      </c>
      <c r="D165" s="10" t="s">
        <v>226</v>
      </c>
      <c r="E165" s="11">
        <v>12</v>
      </c>
      <c r="F165" s="10" t="s">
        <v>29</v>
      </c>
      <c r="G165" s="11"/>
      <c r="H165" s="11"/>
      <c r="I165" s="11"/>
      <c r="J165" s="13"/>
      <c r="K165" s="414"/>
    </row>
    <row r="166" spans="1:14">
      <c r="A166" s="9"/>
      <c r="B166" s="11"/>
      <c r="C166" s="10" t="s">
        <v>75</v>
      </c>
      <c r="D166" s="10" t="s">
        <v>76</v>
      </c>
      <c r="E166" s="11">
        <v>12</v>
      </c>
      <c r="F166" s="10" t="s">
        <v>29</v>
      </c>
      <c r="G166" s="11"/>
      <c r="H166" s="11"/>
      <c r="I166" s="11"/>
      <c r="J166" s="13"/>
      <c r="K166" s="414"/>
    </row>
    <row r="167" spans="1:14">
      <c r="A167" s="9"/>
      <c r="B167" s="11" t="s">
        <v>353</v>
      </c>
      <c r="C167" s="10" t="s">
        <v>350</v>
      </c>
      <c r="D167" s="10" t="s">
        <v>351</v>
      </c>
      <c r="E167" s="11">
        <v>3</v>
      </c>
      <c r="F167" s="10" t="s">
        <v>29</v>
      </c>
      <c r="G167" s="11"/>
      <c r="H167" s="11"/>
      <c r="I167" s="11"/>
      <c r="J167" s="13"/>
      <c r="K167" s="280"/>
    </row>
    <row r="168" spans="1:14">
      <c r="A168" s="9"/>
      <c r="B168" s="11"/>
      <c r="C168" s="10"/>
      <c r="D168" s="10"/>
      <c r="E168" s="11"/>
      <c r="F168" s="10"/>
      <c r="G168" s="11"/>
      <c r="H168" s="11"/>
      <c r="I168" s="11"/>
      <c r="J168" s="13"/>
      <c r="K168" s="280"/>
    </row>
    <row r="169" spans="1:14">
      <c r="A169" s="411" t="s">
        <v>236</v>
      </c>
      <c r="B169" s="412"/>
      <c r="C169" s="412"/>
      <c r="D169" s="412"/>
      <c r="E169" s="412"/>
      <c r="F169" s="412"/>
      <c r="G169" s="412"/>
      <c r="H169" s="412"/>
      <c r="I169" s="412"/>
      <c r="J169" s="413"/>
      <c r="K169" s="276"/>
      <c r="N169" s="278"/>
    </row>
    <row r="170" spans="1:14">
      <c r="A170" s="9"/>
      <c r="B170" s="11"/>
      <c r="C170" s="10"/>
      <c r="D170" s="10"/>
      <c r="E170" s="11"/>
      <c r="F170" s="10"/>
      <c r="G170" s="11"/>
      <c r="H170" s="11"/>
      <c r="I170" s="11"/>
      <c r="J170" s="13"/>
      <c r="K170" s="276"/>
      <c r="N170" s="278"/>
    </row>
    <row r="171" spans="1:14">
      <c r="A171" s="9"/>
      <c r="B171" s="80" t="s">
        <v>236</v>
      </c>
      <c r="C171" s="66" t="s">
        <v>235</v>
      </c>
      <c r="D171" s="63" t="s">
        <v>219</v>
      </c>
      <c r="E171" s="11">
        <v>1</v>
      </c>
      <c r="F171" s="10" t="s">
        <v>43</v>
      </c>
      <c r="G171" s="85" t="s">
        <v>846</v>
      </c>
      <c r="H171" s="11"/>
      <c r="I171" s="11"/>
      <c r="J171" s="13"/>
      <c r="K171" s="280"/>
    </row>
    <row r="172" spans="1:14">
      <c r="A172" s="9"/>
      <c r="B172" s="11"/>
      <c r="C172" s="75" t="s">
        <v>368</v>
      </c>
      <c r="D172" s="75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80"/>
    </row>
    <row r="173" spans="1:14">
      <c r="A173" s="9"/>
      <c r="B173" s="11"/>
      <c r="C173" s="75" t="s">
        <v>370</v>
      </c>
      <c r="D173" s="75" t="s">
        <v>371</v>
      </c>
      <c r="E173" s="11">
        <v>1</v>
      </c>
      <c r="F173" s="10" t="s">
        <v>29</v>
      </c>
      <c r="G173" s="11"/>
      <c r="H173" s="11"/>
      <c r="I173" s="11"/>
      <c r="J173" s="13"/>
      <c r="K173" s="280"/>
    </row>
    <row r="174" spans="1:14">
      <c r="A174" s="9"/>
      <c r="B174" s="11"/>
      <c r="C174" s="75" t="s">
        <v>365</v>
      </c>
      <c r="D174" s="75" t="s">
        <v>366</v>
      </c>
      <c r="E174" s="11">
        <v>1</v>
      </c>
      <c r="F174" s="10" t="s">
        <v>29</v>
      </c>
      <c r="G174" s="11"/>
      <c r="H174" s="11"/>
      <c r="I174" s="11"/>
      <c r="J174" s="13"/>
      <c r="K174" s="280"/>
    </row>
    <row r="175" spans="1:14">
      <c r="A175" s="9"/>
      <c r="B175" s="11"/>
      <c r="C175" s="10"/>
      <c r="D175" s="10"/>
      <c r="E175" s="11"/>
      <c r="F175" s="10"/>
      <c r="G175" s="11"/>
      <c r="H175" s="11"/>
      <c r="I175" s="11"/>
      <c r="J175" s="13"/>
      <c r="K175" s="280"/>
    </row>
    <row r="176" spans="1:14">
      <c r="A176" s="9"/>
      <c r="B176" s="11"/>
      <c r="C176" s="10"/>
      <c r="D176" s="10"/>
      <c r="E176" s="11"/>
      <c r="F176" s="10"/>
      <c r="G176" s="11"/>
      <c r="H176" s="11"/>
      <c r="I176" s="11"/>
      <c r="J176" s="13"/>
      <c r="K176" s="280"/>
    </row>
    <row r="177" spans="1:11">
      <c r="A177" s="9"/>
      <c r="B177" s="11"/>
      <c r="C177" s="10"/>
      <c r="D177" s="10"/>
      <c r="E177" s="11"/>
      <c r="F177" s="10"/>
      <c r="G177" s="11"/>
      <c r="H177" s="11"/>
      <c r="I177" s="11"/>
      <c r="J177" s="13"/>
      <c r="K177" s="280"/>
    </row>
    <row r="178" spans="1:11">
      <c r="A178" s="9"/>
      <c r="B178" s="11"/>
      <c r="C178" s="10"/>
      <c r="D178" s="10"/>
      <c r="E178" s="11"/>
      <c r="F178" s="10"/>
      <c r="G178" s="11"/>
      <c r="H178" s="11"/>
      <c r="I178" s="11"/>
      <c r="J178" s="13"/>
      <c r="K178" s="280"/>
    </row>
    <row r="179" spans="1:11">
      <c r="A179" s="9"/>
      <c r="B179" s="11"/>
      <c r="C179" s="10"/>
      <c r="D179" s="10"/>
      <c r="E179" s="11"/>
      <c r="F179" s="10"/>
      <c r="G179" s="11"/>
      <c r="H179" s="11"/>
      <c r="I179" s="11"/>
      <c r="J179" s="13"/>
      <c r="K179" s="280"/>
    </row>
    <row r="180" spans="1:11">
      <c r="A180" s="9"/>
      <c r="B180" s="11"/>
      <c r="C180" s="10"/>
      <c r="D180" s="10"/>
      <c r="E180" s="11"/>
      <c r="F180" s="10"/>
      <c r="G180" s="11"/>
      <c r="H180" s="11"/>
      <c r="I180" s="11"/>
      <c r="J180" s="13"/>
      <c r="K180" s="280"/>
    </row>
    <row r="181" spans="1:11">
      <c r="A181" s="9"/>
      <c r="B181" s="11"/>
      <c r="C181" s="10"/>
      <c r="D181" s="10"/>
      <c r="E181" s="11"/>
      <c r="F181" s="10"/>
      <c r="G181" s="11"/>
      <c r="H181" s="11"/>
      <c r="I181" s="11"/>
      <c r="J181" s="13"/>
      <c r="K181" s="280"/>
    </row>
    <row r="182" spans="1:11">
      <c r="A182" s="9"/>
      <c r="B182" s="11"/>
      <c r="C182" s="10"/>
      <c r="D182" s="10"/>
      <c r="E182" s="11"/>
      <c r="F182" s="10"/>
      <c r="G182" s="11"/>
      <c r="H182" s="11"/>
      <c r="I182" s="11"/>
      <c r="J182" s="13"/>
      <c r="K182" s="280"/>
    </row>
    <row r="183" spans="1:11">
      <c r="A183" s="9"/>
      <c r="B183" s="11"/>
      <c r="C183" s="10"/>
      <c r="D183" s="10"/>
      <c r="E183" s="11"/>
      <c r="F183" s="10"/>
      <c r="G183" s="11"/>
      <c r="H183" s="11"/>
      <c r="I183" s="11"/>
      <c r="J183" s="13"/>
      <c r="K183" s="280"/>
    </row>
    <row r="184" spans="1:11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80"/>
    </row>
    <row r="185" spans="1:11">
      <c r="A185" s="9"/>
      <c r="B185" s="11"/>
      <c r="C185" s="10"/>
      <c r="D185" s="10"/>
      <c r="E185" s="11"/>
      <c r="F185" s="10"/>
      <c r="G185" s="11"/>
      <c r="H185" s="11"/>
      <c r="I185" s="11"/>
      <c r="J185" s="13"/>
      <c r="K185" s="280"/>
    </row>
    <row r="186" spans="1:11">
      <c r="A186" s="9"/>
      <c r="B186" s="11"/>
      <c r="C186" s="10"/>
      <c r="D186" s="10"/>
      <c r="E186" s="11"/>
      <c r="F186" s="10"/>
      <c r="G186" s="11"/>
      <c r="H186" s="11"/>
      <c r="I186" s="11"/>
      <c r="J186" s="13"/>
      <c r="K186" s="280"/>
    </row>
    <row r="187" spans="1:11">
      <c r="A187" s="9"/>
      <c r="B187" s="11"/>
      <c r="C187" s="10"/>
      <c r="D187" s="10"/>
      <c r="E187" s="11"/>
      <c r="F187" s="10"/>
      <c r="G187" s="11"/>
      <c r="H187" s="11"/>
      <c r="I187" s="11"/>
      <c r="J187" s="13"/>
      <c r="K187" s="280"/>
    </row>
    <row r="188" spans="1:11">
      <c r="A188" s="9"/>
      <c r="B188" s="11"/>
      <c r="C188" s="10"/>
      <c r="D188" s="10"/>
      <c r="E188" s="11"/>
      <c r="F188" s="10"/>
      <c r="G188" s="11"/>
      <c r="H188" s="11"/>
      <c r="I188" s="11"/>
      <c r="J188" s="13"/>
      <c r="K188" s="280"/>
    </row>
    <row r="189" spans="1:11">
      <c r="A189" s="9"/>
      <c r="B189" s="11"/>
      <c r="C189" s="10"/>
      <c r="D189" s="10"/>
      <c r="E189" s="11"/>
      <c r="F189" s="10"/>
      <c r="G189" s="11"/>
      <c r="H189" s="11"/>
      <c r="I189" s="11"/>
      <c r="J189" s="13"/>
      <c r="K189" s="280"/>
    </row>
    <row r="190" spans="1:11">
      <c r="A190" s="9"/>
      <c r="B190" s="11"/>
      <c r="C190" s="10"/>
      <c r="D190" s="10"/>
      <c r="E190" s="11"/>
      <c r="F190" s="10"/>
      <c r="G190" s="11"/>
      <c r="H190" s="11"/>
      <c r="I190" s="11"/>
      <c r="J190" s="13"/>
      <c r="K190" s="280"/>
    </row>
    <row r="191" spans="1:11">
      <c r="A191" s="9"/>
      <c r="B191" s="11"/>
      <c r="C191" s="10"/>
      <c r="D191" s="10"/>
      <c r="E191" s="11"/>
      <c r="F191" s="10"/>
      <c r="G191" s="11"/>
      <c r="H191" s="11"/>
      <c r="I191" s="11"/>
      <c r="J191" s="13"/>
      <c r="K191" s="280"/>
    </row>
    <row r="192" spans="1:11">
      <c r="A192" s="9"/>
      <c r="B192" s="11"/>
      <c r="C192" s="10"/>
      <c r="D192" s="10"/>
      <c r="E192" s="11"/>
      <c r="F192" s="10"/>
      <c r="G192" s="11"/>
      <c r="H192" s="11"/>
      <c r="I192" s="11"/>
      <c r="J192" s="13"/>
      <c r="K192" s="280"/>
    </row>
    <row r="194" spans="1:11">
      <c r="A194" s="3" t="s">
        <v>4</v>
      </c>
      <c r="B194" s="360"/>
      <c r="C194" s="361"/>
      <c r="D194" s="361"/>
      <c r="E194" s="361"/>
      <c r="F194" s="361"/>
      <c r="G194" s="361"/>
      <c r="H194" s="361"/>
      <c r="I194" s="362"/>
      <c r="J194" s="27"/>
      <c r="K194" s="281"/>
    </row>
    <row r="195" spans="1:11">
      <c r="B195" s="363"/>
      <c r="C195" s="364"/>
      <c r="D195" s="364"/>
      <c r="E195" s="364"/>
      <c r="F195" s="364"/>
      <c r="G195" s="364"/>
      <c r="H195" s="364"/>
      <c r="I195" s="365"/>
      <c r="J195" s="27"/>
      <c r="K195" s="281"/>
    </row>
    <row r="196" spans="1:11">
      <c r="B196" s="363"/>
      <c r="C196" s="364"/>
      <c r="D196" s="364"/>
      <c r="E196" s="364"/>
      <c r="F196" s="364"/>
      <c r="G196" s="364"/>
      <c r="H196" s="364"/>
      <c r="I196" s="365"/>
      <c r="J196" s="27"/>
      <c r="K196" s="281"/>
    </row>
    <row r="197" spans="1:11">
      <c r="B197" s="363"/>
      <c r="C197" s="364"/>
      <c r="D197" s="364"/>
      <c r="E197" s="364"/>
      <c r="F197" s="364"/>
      <c r="G197" s="364"/>
      <c r="H197" s="364"/>
      <c r="I197" s="365"/>
      <c r="J197" s="27"/>
      <c r="K197" s="281"/>
    </row>
    <row r="198" spans="1:11">
      <c r="B198" s="366"/>
      <c r="C198" s="367"/>
      <c r="D198" s="367"/>
      <c r="E198" s="367"/>
      <c r="F198" s="367"/>
      <c r="G198" s="367"/>
      <c r="H198" s="367"/>
      <c r="I198" s="368"/>
      <c r="J198" s="27"/>
      <c r="K198" s="281"/>
    </row>
    <row r="199" spans="1:11">
      <c r="B199" s="12"/>
      <c r="C199" s="12"/>
      <c r="D199" s="12"/>
      <c r="E199" s="192"/>
      <c r="F199" s="12"/>
      <c r="G199" s="12"/>
      <c r="H199" s="12"/>
      <c r="I199" s="12"/>
      <c r="J199" s="12"/>
      <c r="K199" s="282"/>
    </row>
    <row r="200" spans="1:11">
      <c r="A200" s="32"/>
      <c r="B200" s="21"/>
      <c r="C200" s="21"/>
      <c r="D200" s="21"/>
      <c r="E200" s="1"/>
      <c r="F200" s="12"/>
      <c r="G200" s="12"/>
      <c r="H200" s="12"/>
      <c r="I200" s="12"/>
      <c r="J200" s="12"/>
      <c r="K200" s="282"/>
    </row>
    <row r="201" spans="1:11">
      <c r="A201" s="33"/>
      <c r="B201" s="22"/>
      <c r="C201" s="24"/>
      <c r="D201" s="23"/>
      <c r="G201" s="2"/>
      <c r="H201" s="2"/>
      <c r="I201" s="2"/>
      <c r="J201" s="2"/>
      <c r="K201" s="277"/>
    </row>
    <row r="202" spans="1:11">
      <c r="A202" s="33"/>
      <c r="B202" s="22"/>
      <c r="C202" s="24"/>
      <c r="D202" s="23"/>
      <c r="J202" s="2"/>
      <c r="K202" s="277"/>
    </row>
    <row r="203" spans="1:11">
      <c r="A203" s="33"/>
      <c r="B203" s="22"/>
      <c r="C203" s="24"/>
      <c r="D203" s="23"/>
      <c r="E203" s="49" t="s">
        <v>49</v>
      </c>
      <c r="G203" s="369" t="s">
        <v>847</v>
      </c>
      <c r="H203" s="369"/>
      <c r="I203" s="369"/>
      <c r="J203" s="27"/>
      <c r="K203" s="281"/>
    </row>
    <row r="204" spans="1:11">
      <c r="A204" s="33"/>
      <c r="B204" s="22"/>
      <c r="C204" s="24"/>
      <c r="D204" s="23"/>
      <c r="E204" s="49"/>
      <c r="G204" s="192"/>
      <c r="H204" s="192"/>
      <c r="I204" s="192"/>
      <c r="J204" s="192"/>
      <c r="K204" s="283"/>
    </row>
    <row r="205" spans="1:11">
      <c r="A205" s="33"/>
      <c r="B205" s="22"/>
      <c r="C205" s="24"/>
      <c r="D205" s="23"/>
      <c r="E205" s="35" t="s">
        <v>50</v>
      </c>
      <c r="G205" s="370">
        <v>43475</v>
      </c>
      <c r="H205" s="370"/>
      <c r="I205" s="370"/>
      <c r="J205" s="34"/>
      <c r="K205" s="284"/>
    </row>
    <row r="206" spans="1:11">
      <c r="A206" s="33"/>
      <c r="B206" s="22"/>
      <c r="C206" s="24"/>
      <c r="D206" s="23"/>
      <c r="E206" s="35"/>
      <c r="J206" s="3"/>
      <c r="K206" s="285"/>
    </row>
    <row r="207" spans="1:11">
      <c r="A207" s="33"/>
      <c r="B207" s="22"/>
      <c r="C207" s="24"/>
      <c r="D207" s="23"/>
      <c r="J207" s="3"/>
      <c r="K207" s="285"/>
    </row>
    <row r="208" spans="1:11">
      <c r="A208" s="33"/>
      <c r="B208" s="26"/>
      <c r="C208" s="24"/>
      <c r="D208" s="23"/>
      <c r="J208" s="3"/>
      <c r="K208" s="285"/>
    </row>
    <row r="209" spans="1:11">
      <c r="A209" s="33"/>
      <c r="B209" s="26"/>
      <c r="C209" s="24"/>
      <c r="D209" s="23"/>
      <c r="J209" s="3"/>
      <c r="K209" s="285"/>
    </row>
    <row r="330" spans="1:11">
      <c r="J330" s="2"/>
      <c r="K330" s="277"/>
    </row>
    <row r="336" spans="1:11">
      <c r="A336" s="25"/>
    </row>
    <row r="342" spans="1:3">
      <c r="A342" s="3" t="s">
        <v>59</v>
      </c>
      <c r="C342" s="2" t="s">
        <v>84</v>
      </c>
    </row>
    <row r="343" spans="1:3">
      <c r="A343" s="39" t="s">
        <v>58</v>
      </c>
      <c r="B343" s="193"/>
      <c r="C343" s="2" t="s">
        <v>141</v>
      </c>
    </row>
    <row r="344" spans="1:3" ht="12.75" customHeight="1">
      <c r="A344" s="31" t="s">
        <v>57</v>
      </c>
      <c r="B344" s="31"/>
      <c r="C344" s="2" t="s">
        <v>571</v>
      </c>
    </row>
    <row r="345" spans="1:3">
      <c r="C345" s="2" t="s">
        <v>572</v>
      </c>
    </row>
    <row r="346" spans="1:3">
      <c r="A346" s="3" t="s">
        <v>13</v>
      </c>
      <c r="C346" s="2" t="s">
        <v>142</v>
      </c>
    </row>
    <row r="347" spans="1:3">
      <c r="A347" s="3" t="s">
        <v>18</v>
      </c>
      <c r="C347" s="2" t="s">
        <v>143</v>
      </c>
    </row>
    <row r="348" spans="1:3">
      <c r="A348" s="3" t="s">
        <v>19</v>
      </c>
      <c r="C348" s="2" t="s">
        <v>144</v>
      </c>
    </row>
    <row r="349" spans="1:3">
      <c r="A349" s="3" t="s">
        <v>20</v>
      </c>
      <c r="C349" s="2" t="s">
        <v>145</v>
      </c>
    </row>
    <row r="350" spans="1:3">
      <c r="A350" s="3" t="s">
        <v>25</v>
      </c>
      <c r="C350" s="2" t="s">
        <v>193</v>
      </c>
    </row>
    <row r="351" spans="1:3">
      <c r="A351" s="3" t="s">
        <v>27</v>
      </c>
      <c r="C351" s="2" t="s">
        <v>573</v>
      </c>
    </row>
    <row r="352" spans="1:3">
      <c r="A352" s="3" t="s">
        <v>207</v>
      </c>
      <c r="C352" s="2" t="s">
        <v>194</v>
      </c>
    </row>
    <row r="353" spans="1:2">
      <c r="A353" s="3" t="s">
        <v>13</v>
      </c>
    </row>
    <row r="354" spans="1:2">
      <c r="A354" s="3" t="s">
        <v>22</v>
      </c>
    </row>
    <row r="355" spans="1:2">
      <c r="A355" s="3" t="s">
        <v>21</v>
      </c>
    </row>
    <row r="356" spans="1:2">
      <c r="A356" s="3" t="s">
        <v>23</v>
      </c>
    </row>
    <row r="357" spans="1:2">
      <c r="A357" s="3" t="s">
        <v>24</v>
      </c>
    </row>
    <row r="358" spans="1:2">
      <c r="A358" s="3" t="s">
        <v>26</v>
      </c>
    </row>
    <row r="359" spans="1:2">
      <c r="B359" s="3"/>
    </row>
    <row r="360" spans="1:2">
      <c r="A360" s="3" t="s">
        <v>54</v>
      </c>
      <c r="B360" s="3"/>
    </row>
    <row r="361" spans="1:2">
      <c r="A361" s="3" t="s">
        <v>55</v>
      </c>
      <c r="B361" s="3"/>
    </row>
    <row r="362" spans="1:2">
      <c r="A362" s="3" t="s">
        <v>224</v>
      </c>
      <c r="B362" s="3"/>
    </row>
    <row r="363" spans="1:2">
      <c r="B363" s="3"/>
    </row>
    <row r="364" spans="1:2">
      <c r="A364" s="3" t="s">
        <v>13</v>
      </c>
    </row>
    <row r="365" spans="1:2">
      <c r="A365" s="3" t="s">
        <v>14</v>
      </c>
    </row>
    <row r="366" spans="1:2">
      <c r="A366" s="3" t="s">
        <v>15</v>
      </c>
    </row>
    <row r="367" spans="1:2">
      <c r="A367" s="3" t="s">
        <v>16</v>
      </c>
    </row>
    <row r="368" spans="1:2">
      <c r="A368" s="3" t="s">
        <v>17</v>
      </c>
    </row>
    <row r="370" spans="1:3">
      <c r="A370" s="2" t="s">
        <v>13</v>
      </c>
      <c r="B370" s="29" t="s">
        <v>13</v>
      </c>
    </row>
    <row r="371" spans="1:3">
      <c r="A371" s="28" t="s">
        <v>52</v>
      </c>
      <c r="B371" s="28" t="s">
        <v>167</v>
      </c>
    </row>
    <row r="372" spans="1:3">
      <c r="A372" s="29" t="s">
        <v>53</v>
      </c>
      <c r="B372" s="30" t="s">
        <v>169</v>
      </c>
    </row>
    <row r="373" spans="1:3">
      <c r="A373" s="74" t="s">
        <v>205</v>
      </c>
      <c r="B373" s="30" t="s">
        <v>170</v>
      </c>
    </row>
    <row r="374" spans="1:3">
      <c r="A374" s="28" t="s">
        <v>151</v>
      </c>
      <c r="B374" s="29" t="s">
        <v>168</v>
      </c>
    </row>
    <row r="375" spans="1:3">
      <c r="A375" s="28" t="s">
        <v>192</v>
      </c>
      <c r="B375" s="30" t="s">
        <v>171</v>
      </c>
    </row>
    <row r="376" spans="1:3">
      <c r="A376" s="28"/>
      <c r="B376" s="30" t="s">
        <v>172</v>
      </c>
    </row>
    <row r="377" spans="1:3">
      <c r="A377" s="28"/>
      <c r="B377" s="30" t="s">
        <v>173</v>
      </c>
    </row>
    <row r="378" spans="1:3">
      <c r="A378" s="28"/>
      <c r="B378" s="30" t="s">
        <v>174</v>
      </c>
    </row>
    <row r="379" spans="1:3">
      <c r="B379" s="2" t="s">
        <v>175</v>
      </c>
      <c r="C379" s="29"/>
    </row>
    <row r="380" spans="1:3">
      <c r="B380" s="2" t="s">
        <v>176</v>
      </c>
      <c r="C380" s="28"/>
    </row>
    <row r="381" spans="1:3">
      <c r="B381" s="2" t="s">
        <v>182</v>
      </c>
    </row>
    <row r="382" spans="1:3">
      <c r="B382" s="2" t="s">
        <v>177</v>
      </c>
    </row>
    <row r="383" spans="1:3">
      <c r="B383" s="2" t="s">
        <v>181</v>
      </c>
    </row>
    <row r="384" spans="1:3">
      <c r="B384" s="2" t="s">
        <v>178</v>
      </c>
    </row>
    <row r="385" spans="2:2">
      <c r="B385" s="2" t="s">
        <v>179</v>
      </c>
    </row>
    <row r="386" spans="2:2">
      <c r="B386" s="2" t="s">
        <v>180</v>
      </c>
    </row>
    <row r="387" spans="2:2">
      <c r="B387" s="2" t="s">
        <v>206</v>
      </c>
    </row>
    <row r="388" spans="2:2">
      <c r="B388" s="2" t="s">
        <v>211</v>
      </c>
    </row>
    <row r="389" spans="2:2">
      <c r="B389" s="2" t="s">
        <v>231</v>
      </c>
    </row>
    <row r="390" spans="2:2">
      <c r="B390" s="84" t="s">
        <v>229</v>
      </c>
    </row>
    <row r="391" spans="2:2">
      <c r="B391" s="84" t="s">
        <v>232</v>
      </c>
    </row>
    <row r="392" spans="2:2">
      <c r="B392" s="84" t="s">
        <v>233</v>
      </c>
    </row>
    <row r="393" spans="2:2">
      <c r="B393" s="84" t="s">
        <v>230</v>
      </c>
    </row>
    <row r="394" spans="2:2">
      <c r="B394" s="2" t="s">
        <v>56</v>
      </c>
    </row>
    <row r="395" spans="2:2">
      <c r="B395" s="2" t="s">
        <v>151</v>
      </c>
    </row>
    <row r="396" spans="2:2">
      <c r="B396" s="74" t="s">
        <v>192</v>
      </c>
    </row>
    <row r="397" spans="2:2">
      <c r="B397" s="2" t="s">
        <v>196</v>
      </c>
    </row>
    <row r="398" spans="2:2">
      <c r="B398" s="2" t="s">
        <v>234</v>
      </c>
    </row>
  </sheetData>
  <mergeCells count="20">
    <mergeCell ref="A169:J169"/>
    <mergeCell ref="B194:I198"/>
    <mergeCell ref="G203:I203"/>
    <mergeCell ref="G205:I205"/>
    <mergeCell ref="K147:K148"/>
    <mergeCell ref="K151:K161"/>
    <mergeCell ref="K164:K166"/>
    <mergeCell ref="A150:J150"/>
    <mergeCell ref="A163:J163"/>
    <mergeCell ref="A64:J64"/>
    <mergeCell ref="A89:J89"/>
    <mergeCell ref="A109:J109"/>
    <mergeCell ref="A129:J129"/>
    <mergeCell ref="A146:J146"/>
    <mergeCell ref="A40:J40"/>
    <mergeCell ref="A2:J2"/>
    <mergeCell ref="K3:K11"/>
    <mergeCell ref="K12:K18"/>
    <mergeCell ref="A21:J21"/>
    <mergeCell ref="K29:K38"/>
  </mergeCells>
  <pageMargins left="0.7" right="0.7" top="0.75" bottom="0.75" header="0.3" footer="0.3"/>
  <pageSetup orientation="portrait" r:id="rId1"/>
  <headerFooter>
    <oddHeader>&amp;L&amp;G&amp;C&amp;11Instruction&amp;B&amp;14_x000D_PO14 CB16 IEZZPRO SARAWAK 26-04-2019 Q01876  KG ENSENGEI&amp;R&amp;11&amp;P (&amp;N)</oddHeader>
    <oddFooter>&amp;L&amp;11Prepared: EZWANAF Afzarhushairi Wan Pani_x000D_Approved: MOAIMCBE [Afzarhushairi Wan Pani]_x000D_Ericsson Internal&amp;C&amp;11Date: 2019-04-24&amp;R&amp;11No: ECM-19:000573 Uen_x000D_Rev: A</oddFooter>
  </headerFooter>
  <colBreaks count="1" manualBreakCount="1">
    <brk id="9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K70"/>
  <sheetViews>
    <sheetView workbookViewId="0"/>
  </sheetViews>
  <sheetFormatPr defaultRowHeight="12.75"/>
  <cols>
    <col min="1" max="1" width="9.140625" style="56"/>
    <col min="2" max="2" width="25.28515625" style="78" bestFit="1" customWidth="1"/>
    <col min="3" max="3" width="20.42578125" style="56" bestFit="1" customWidth="1"/>
    <col min="4" max="4" width="47.140625" style="56" bestFit="1" customWidth="1"/>
    <col min="5" max="5" width="7.140625" style="56" bestFit="1" customWidth="1"/>
    <col min="6" max="6" width="4.42578125" style="56" bestFit="1" customWidth="1"/>
    <col min="7" max="9" width="4.42578125" style="56" customWidth="1"/>
    <col min="10" max="10" width="20.28515625" style="71" bestFit="1" customWidth="1"/>
    <col min="11" max="16384" width="9.140625" style="56"/>
  </cols>
  <sheetData>
    <row r="2" spans="2:11">
      <c r="B2" s="77" t="s">
        <v>140</v>
      </c>
      <c r="C2" s="51" t="s">
        <v>137</v>
      </c>
      <c r="D2" s="51" t="s">
        <v>138</v>
      </c>
      <c r="E2" s="52">
        <v>3</v>
      </c>
      <c r="F2" s="53" t="s">
        <v>43</v>
      </c>
      <c r="G2" s="54"/>
      <c r="H2" s="54"/>
      <c r="I2" s="54"/>
      <c r="J2" s="55" t="s">
        <v>139</v>
      </c>
    </row>
    <row r="3" spans="2:11">
      <c r="C3" s="57" t="s">
        <v>93</v>
      </c>
      <c r="D3" s="57" t="s">
        <v>94</v>
      </c>
      <c r="E3" s="55">
        <v>3</v>
      </c>
      <c r="F3" s="53" t="s">
        <v>43</v>
      </c>
      <c r="G3" s="53"/>
      <c r="H3" s="53"/>
      <c r="I3" s="53"/>
      <c r="J3" s="55" t="s">
        <v>95</v>
      </c>
      <c r="K3" s="58"/>
    </row>
    <row r="4" spans="2:11">
      <c r="C4" s="57" t="s">
        <v>87</v>
      </c>
      <c r="D4" s="57" t="s">
        <v>88</v>
      </c>
      <c r="E4" s="55">
        <v>3</v>
      </c>
      <c r="F4" s="53" t="s">
        <v>43</v>
      </c>
      <c r="G4" s="53"/>
      <c r="H4" s="53"/>
      <c r="I4" s="53"/>
      <c r="J4" s="55" t="s">
        <v>89</v>
      </c>
      <c r="K4" s="58"/>
    </row>
    <row r="5" spans="2:11">
      <c r="C5" s="57" t="s">
        <v>96</v>
      </c>
      <c r="D5" s="57" t="s">
        <v>97</v>
      </c>
      <c r="E5" s="55">
        <v>3</v>
      </c>
      <c r="F5" s="53" t="s">
        <v>43</v>
      </c>
      <c r="G5" s="53"/>
      <c r="H5" s="53"/>
      <c r="I5" s="53"/>
      <c r="J5" s="55" t="s">
        <v>98</v>
      </c>
      <c r="K5" s="58"/>
    </row>
    <row r="6" spans="2:11">
      <c r="B6" s="79" t="s">
        <v>106</v>
      </c>
      <c r="C6" s="59" t="s">
        <v>105</v>
      </c>
      <c r="D6" s="59" t="s">
        <v>104</v>
      </c>
      <c r="E6" s="60">
        <v>3</v>
      </c>
      <c r="F6" s="53" t="s">
        <v>43</v>
      </c>
      <c r="G6" s="53"/>
      <c r="H6" s="53"/>
      <c r="I6" s="53"/>
      <c r="J6" s="60" t="s">
        <v>109</v>
      </c>
      <c r="K6" s="58"/>
    </row>
    <row r="7" spans="2:11">
      <c r="C7" s="57" t="s">
        <v>102</v>
      </c>
      <c r="D7" s="57" t="s">
        <v>103</v>
      </c>
      <c r="E7" s="55">
        <v>3</v>
      </c>
      <c r="F7" s="53" t="s">
        <v>43</v>
      </c>
      <c r="G7" s="53"/>
      <c r="H7" s="53"/>
      <c r="I7" s="53"/>
      <c r="J7" s="55" t="s">
        <v>89</v>
      </c>
      <c r="K7" s="58"/>
    </row>
    <row r="8" spans="2:11">
      <c r="C8" s="61" t="s">
        <v>41</v>
      </c>
      <c r="D8" s="61" t="s">
        <v>42</v>
      </c>
      <c r="E8" s="60">
        <v>3</v>
      </c>
      <c r="F8" s="53" t="s">
        <v>43</v>
      </c>
      <c r="G8" s="53"/>
      <c r="H8" s="53"/>
      <c r="I8" s="53"/>
      <c r="J8" s="62" t="s">
        <v>92</v>
      </c>
      <c r="K8" s="58"/>
    </row>
    <row r="9" spans="2:11">
      <c r="C9" s="63" t="s">
        <v>105</v>
      </c>
      <c r="D9" s="63" t="s">
        <v>165</v>
      </c>
      <c r="E9" s="60">
        <v>3</v>
      </c>
      <c r="F9" s="53" t="s">
        <v>43</v>
      </c>
      <c r="G9" s="53"/>
      <c r="H9" s="53"/>
      <c r="I9" s="53"/>
      <c r="J9" s="55" t="s">
        <v>104</v>
      </c>
      <c r="K9" s="58"/>
    </row>
    <row r="10" spans="2:11">
      <c r="C10" s="57" t="s">
        <v>85</v>
      </c>
      <c r="D10" s="57" t="s">
        <v>86</v>
      </c>
      <c r="E10" s="55">
        <v>3</v>
      </c>
      <c r="F10" s="53" t="s">
        <v>43</v>
      </c>
      <c r="G10" s="53"/>
      <c r="H10" s="53"/>
      <c r="I10" s="53"/>
      <c r="J10" s="64" t="s">
        <v>90</v>
      </c>
      <c r="K10" s="58"/>
    </row>
    <row r="11" spans="2:11">
      <c r="B11" s="77" t="s">
        <v>189</v>
      </c>
      <c r="C11" s="63" t="s">
        <v>190</v>
      </c>
      <c r="D11" s="63" t="s">
        <v>191</v>
      </c>
      <c r="E11" s="55">
        <v>3</v>
      </c>
      <c r="F11" s="53" t="s">
        <v>43</v>
      </c>
      <c r="G11" s="53"/>
      <c r="H11" s="53"/>
      <c r="I11" s="53"/>
      <c r="J11" s="64" t="s">
        <v>90</v>
      </c>
      <c r="K11" s="58"/>
    </row>
    <row r="12" spans="2:11">
      <c r="B12" s="77"/>
      <c r="C12" s="75" t="s">
        <v>208</v>
      </c>
      <c r="D12" s="75" t="s">
        <v>209</v>
      </c>
      <c r="E12" s="55">
        <v>3</v>
      </c>
      <c r="F12" s="53"/>
      <c r="G12" s="53"/>
      <c r="H12" s="53"/>
      <c r="I12" s="53"/>
      <c r="J12" s="64" t="s">
        <v>90</v>
      </c>
      <c r="K12" s="58"/>
    </row>
    <row r="13" spans="2:11">
      <c r="C13" s="57" t="s">
        <v>99</v>
      </c>
      <c r="D13" s="57" t="s">
        <v>100</v>
      </c>
      <c r="E13" s="55">
        <v>3</v>
      </c>
      <c r="F13" s="53" t="s">
        <v>43</v>
      </c>
      <c r="G13" s="53"/>
      <c r="H13" s="53"/>
      <c r="I13" s="53"/>
      <c r="J13" s="64" t="s">
        <v>101</v>
      </c>
      <c r="K13" s="58"/>
    </row>
    <row r="14" spans="2:11">
      <c r="C14" s="51" t="s">
        <v>82</v>
      </c>
      <c r="D14" s="51" t="s">
        <v>83</v>
      </c>
      <c r="E14" s="60">
        <v>3</v>
      </c>
      <c r="F14" s="53" t="s">
        <v>43</v>
      </c>
      <c r="G14" s="53"/>
      <c r="H14" s="53"/>
      <c r="I14" s="53"/>
      <c r="J14" s="62" t="s">
        <v>91</v>
      </c>
      <c r="K14" s="58"/>
    </row>
    <row r="15" spans="2:11">
      <c r="B15" s="79" t="s">
        <v>106</v>
      </c>
      <c r="C15" s="59" t="s">
        <v>124</v>
      </c>
      <c r="D15" s="59" t="s">
        <v>125</v>
      </c>
      <c r="E15" s="55">
        <v>3</v>
      </c>
      <c r="F15" s="53" t="s">
        <v>43</v>
      </c>
      <c r="G15" s="53"/>
      <c r="H15" s="53"/>
      <c r="I15" s="53"/>
      <c r="J15" s="60" t="s">
        <v>126</v>
      </c>
      <c r="K15" s="58"/>
    </row>
    <row r="16" spans="2:11">
      <c r="C16" s="61"/>
      <c r="D16" s="61"/>
      <c r="E16" s="60"/>
      <c r="F16" s="53"/>
      <c r="G16" s="53"/>
      <c r="H16" s="53"/>
      <c r="I16" s="53"/>
      <c r="J16" s="62"/>
      <c r="K16" s="58"/>
    </row>
    <row r="17" spans="2:11">
      <c r="B17" s="80"/>
      <c r="C17" s="51" t="s">
        <v>69</v>
      </c>
      <c r="D17" s="51" t="s">
        <v>70</v>
      </c>
      <c r="E17" s="60">
        <f>E8</f>
        <v>3</v>
      </c>
      <c r="F17" s="53" t="s">
        <v>36</v>
      </c>
      <c r="G17" s="53"/>
      <c r="H17" s="53"/>
      <c r="I17" s="53"/>
      <c r="J17" s="60"/>
      <c r="K17" s="58"/>
    </row>
    <row r="18" spans="2:11">
      <c r="B18" s="80"/>
      <c r="C18" s="61" t="s">
        <v>39</v>
      </c>
      <c r="D18" s="61" t="s">
        <v>40</v>
      </c>
      <c r="E18" s="60">
        <f>E8</f>
        <v>3</v>
      </c>
      <c r="F18" s="53" t="s">
        <v>29</v>
      </c>
      <c r="G18" s="53"/>
      <c r="H18" s="53"/>
      <c r="I18" s="53"/>
      <c r="J18" s="60"/>
      <c r="K18" s="58"/>
    </row>
    <row r="19" spans="2:11">
      <c r="B19" s="80"/>
      <c r="C19" s="61" t="s">
        <v>37</v>
      </c>
      <c r="D19" s="61" t="s">
        <v>38</v>
      </c>
      <c r="E19" s="60">
        <v>6</v>
      </c>
      <c r="F19" s="53" t="s">
        <v>29</v>
      </c>
      <c r="G19" s="53"/>
      <c r="H19" s="53"/>
      <c r="I19" s="53"/>
      <c r="J19" s="60" t="s">
        <v>136</v>
      </c>
      <c r="K19" s="58"/>
    </row>
    <row r="20" spans="2:11">
      <c r="B20" s="80"/>
      <c r="C20" s="51" t="s">
        <v>71</v>
      </c>
      <c r="D20" s="51" t="s">
        <v>72</v>
      </c>
      <c r="E20" s="52">
        <v>12</v>
      </c>
      <c r="F20" s="53" t="s">
        <v>29</v>
      </c>
      <c r="G20" s="53"/>
      <c r="H20" s="53"/>
      <c r="I20" s="53"/>
      <c r="J20" s="60" t="s">
        <v>135</v>
      </c>
      <c r="K20" s="58"/>
    </row>
    <row r="21" spans="2:11">
      <c r="B21" s="80"/>
      <c r="C21" s="59" t="s">
        <v>107</v>
      </c>
      <c r="D21" s="59" t="s">
        <v>108</v>
      </c>
      <c r="E21" s="60">
        <v>3</v>
      </c>
      <c r="F21" s="53" t="s">
        <v>29</v>
      </c>
      <c r="G21" s="53"/>
      <c r="H21" s="53"/>
      <c r="I21" s="53"/>
      <c r="J21" s="60" t="s">
        <v>110</v>
      </c>
      <c r="K21" s="58"/>
    </row>
    <row r="22" spans="2:11">
      <c r="B22" s="80"/>
      <c r="C22" s="36" t="s">
        <v>243</v>
      </c>
      <c r="D22" s="36" t="s">
        <v>244</v>
      </c>
      <c r="E22" s="89">
        <v>3</v>
      </c>
      <c r="F22" s="53" t="s">
        <v>29</v>
      </c>
      <c r="G22" s="53"/>
      <c r="H22" s="53"/>
      <c r="I22" s="53"/>
      <c r="J22" s="60" t="s">
        <v>110</v>
      </c>
      <c r="K22" s="58"/>
    </row>
    <row r="23" spans="2:11">
      <c r="C23" s="65"/>
      <c r="D23" s="65"/>
      <c r="E23" s="46"/>
      <c r="F23" s="47"/>
      <c r="G23" s="53"/>
      <c r="H23" s="53"/>
      <c r="I23" s="53"/>
      <c r="J23" s="60"/>
      <c r="K23" s="58"/>
    </row>
    <row r="24" spans="2:11">
      <c r="B24" s="80"/>
      <c r="C24" s="51" t="s">
        <v>73</v>
      </c>
      <c r="D24" s="51" t="s">
        <v>74</v>
      </c>
      <c r="E24" s="60"/>
      <c r="F24" s="53" t="s">
        <v>81</v>
      </c>
      <c r="G24" s="53"/>
      <c r="H24" s="53"/>
      <c r="I24" s="53"/>
      <c r="J24" s="60" t="s">
        <v>133</v>
      </c>
      <c r="K24" s="58"/>
    </row>
    <row r="25" spans="2:11">
      <c r="B25" s="80"/>
      <c r="C25" s="75" t="s">
        <v>225</v>
      </c>
      <c r="D25" s="75" t="s">
        <v>226</v>
      </c>
      <c r="E25" s="60"/>
      <c r="F25" s="53" t="s">
        <v>29</v>
      </c>
      <c r="G25" s="53"/>
      <c r="H25" s="53"/>
      <c r="I25" s="53"/>
      <c r="J25" s="60"/>
      <c r="K25" s="58"/>
    </row>
    <row r="26" spans="2:11">
      <c r="B26" s="80"/>
      <c r="C26" s="51" t="s">
        <v>75</v>
      </c>
      <c r="D26" s="51" t="s">
        <v>76</v>
      </c>
      <c r="E26" s="60"/>
      <c r="F26" s="53" t="s">
        <v>29</v>
      </c>
      <c r="G26" s="53"/>
      <c r="H26" s="53"/>
      <c r="I26" s="53"/>
      <c r="J26" s="60"/>
      <c r="K26" s="58"/>
    </row>
    <row r="27" spans="2:11">
      <c r="B27" s="80"/>
      <c r="C27" s="66"/>
      <c r="D27" s="67"/>
      <c r="E27" s="60"/>
      <c r="F27" s="53"/>
      <c r="G27" s="53"/>
      <c r="H27" s="53"/>
      <c r="I27" s="53"/>
      <c r="J27" s="60"/>
      <c r="K27" s="58"/>
    </row>
    <row r="28" spans="2:11">
      <c r="B28" s="80"/>
      <c r="C28" s="81" t="s">
        <v>77</v>
      </c>
      <c r="D28" s="51" t="s">
        <v>78</v>
      </c>
      <c r="E28" s="60"/>
      <c r="F28" s="53" t="s">
        <v>81</v>
      </c>
      <c r="G28" s="53"/>
      <c r="H28" s="53"/>
      <c r="I28" s="53"/>
      <c r="J28" s="60" t="s">
        <v>134</v>
      </c>
      <c r="K28" s="58"/>
    </row>
    <row r="29" spans="2:11">
      <c r="B29" s="80"/>
      <c r="C29" s="88" t="s">
        <v>227</v>
      </c>
      <c r="D29" s="75" t="s">
        <v>228</v>
      </c>
      <c r="E29" s="60"/>
      <c r="F29" s="53" t="s">
        <v>29</v>
      </c>
      <c r="G29" s="53"/>
      <c r="H29" s="53"/>
      <c r="I29" s="53"/>
      <c r="J29" s="60"/>
      <c r="K29" s="58"/>
    </row>
    <row r="30" spans="2:11">
      <c r="B30" s="80"/>
      <c r="C30" s="81" t="s">
        <v>79</v>
      </c>
      <c r="D30" s="51" t="s">
        <v>80</v>
      </c>
      <c r="E30" s="60"/>
      <c r="F30" s="53" t="s">
        <v>29</v>
      </c>
      <c r="G30" s="53"/>
      <c r="H30" s="53"/>
      <c r="I30" s="53"/>
      <c r="J30" s="60"/>
      <c r="K30" s="58"/>
    </row>
    <row r="31" spans="2:11">
      <c r="B31" s="80"/>
      <c r="C31" s="61"/>
      <c r="D31" s="61"/>
      <c r="E31" s="60"/>
      <c r="F31" s="53"/>
      <c r="G31" s="53"/>
      <c r="H31" s="53"/>
      <c r="I31" s="53"/>
      <c r="J31" s="60"/>
      <c r="K31" s="58"/>
    </row>
    <row r="32" spans="2:11">
      <c r="B32" s="80"/>
      <c r="C32" s="72" t="s">
        <v>187</v>
      </c>
      <c r="D32" s="72" t="s">
        <v>188</v>
      </c>
      <c r="E32" s="55"/>
      <c r="F32" s="66" t="s">
        <v>51</v>
      </c>
      <c r="G32" s="54"/>
      <c r="H32" s="54"/>
      <c r="I32" s="54"/>
      <c r="J32" s="55" t="s">
        <v>324</v>
      </c>
    </row>
    <row r="33" spans="2:11">
      <c r="B33" s="80"/>
      <c r="C33" s="72" t="s">
        <v>184</v>
      </c>
      <c r="D33" s="72" t="s">
        <v>183</v>
      </c>
      <c r="E33" s="55"/>
      <c r="F33" s="66" t="s">
        <v>29</v>
      </c>
      <c r="G33" s="54"/>
      <c r="H33" s="54"/>
      <c r="I33" s="54"/>
      <c r="J33" s="55"/>
    </row>
    <row r="34" spans="2:11">
      <c r="B34" s="80"/>
      <c r="C34" s="72" t="s">
        <v>185</v>
      </c>
      <c r="D34" s="72" t="s">
        <v>186</v>
      </c>
      <c r="E34" s="55"/>
      <c r="F34" s="66" t="s">
        <v>29</v>
      </c>
      <c r="G34" s="54"/>
      <c r="H34" s="54"/>
      <c r="I34" s="54"/>
      <c r="J34" s="55"/>
    </row>
    <row r="36" spans="2:11">
      <c r="C36" s="61" t="s">
        <v>44</v>
      </c>
      <c r="D36" s="61" t="s">
        <v>45</v>
      </c>
      <c r="E36" s="60" t="s">
        <v>46</v>
      </c>
      <c r="F36" s="53" t="s">
        <v>51</v>
      </c>
      <c r="G36" s="53"/>
      <c r="H36" s="53"/>
      <c r="I36" s="53"/>
      <c r="J36" s="60" t="s">
        <v>132</v>
      </c>
      <c r="K36" s="58"/>
    </row>
    <row r="37" spans="2:11">
      <c r="C37" s="61" t="s">
        <v>47</v>
      </c>
      <c r="D37" s="61" t="s">
        <v>48</v>
      </c>
      <c r="E37" s="60">
        <v>2</v>
      </c>
      <c r="F37" s="53" t="s">
        <v>43</v>
      </c>
      <c r="G37" s="53"/>
      <c r="H37" s="53"/>
      <c r="I37" s="53"/>
      <c r="J37" s="60" t="s">
        <v>111</v>
      </c>
      <c r="K37" s="58"/>
    </row>
    <row r="38" spans="2:11">
      <c r="C38" s="61"/>
      <c r="D38" s="61"/>
      <c r="E38" s="60"/>
      <c r="F38" s="53"/>
      <c r="G38" s="53"/>
      <c r="H38" s="53"/>
      <c r="I38" s="53"/>
      <c r="J38" s="60"/>
      <c r="K38" s="58"/>
    </row>
    <row r="39" spans="2:11">
      <c r="C39" s="57" t="s">
        <v>112</v>
      </c>
      <c r="D39" s="57" t="s">
        <v>113</v>
      </c>
      <c r="E39" s="55">
        <v>1</v>
      </c>
      <c r="F39" s="57" t="s">
        <v>29</v>
      </c>
      <c r="G39" s="57"/>
      <c r="H39" s="57"/>
      <c r="I39" s="57"/>
      <c r="J39" s="60" t="s">
        <v>114</v>
      </c>
      <c r="K39" s="58"/>
    </row>
    <row r="40" spans="2:11">
      <c r="C40" s="66" t="s">
        <v>115</v>
      </c>
      <c r="D40" s="66" t="s">
        <v>116</v>
      </c>
      <c r="E40" s="55">
        <v>1</v>
      </c>
      <c r="F40" s="57" t="s">
        <v>29</v>
      </c>
      <c r="G40" s="57"/>
      <c r="H40" s="57"/>
      <c r="I40" s="57"/>
      <c r="J40" s="60" t="s">
        <v>116</v>
      </c>
      <c r="K40" s="58"/>
    </row>
    <row r="41" spans="2:11">
      <c r="C41" s="57" t="s">
        <v>117</v>
      </c>
      <c r="D41" s="57" t="s">
        <v>118</v>
      </c>
      <c r="E41" s="55">
        <v>1</v>
      </c>
      <c r="F41" s="57" t="s">
        <v>36</v>
      </c>
      <c r="G41" s="57"/>
      <c r="H41" s="57"/>
      <c r="I41" s="57"/>
      <c r="J41" s="60" t="s">
        <v>119</v>
      </c>
      <c r="K41" s="58"/>
    </row>
    <row r="42" spans="2:11">
      <c r="C42" s="63" t="s">
        <v>120</v>
      </c>
      <c r="D42" s="63" t="s">
        <v>121</v>
      </c>
      <c r="E42" s="60">
        <v>8</v>
      </c>
      <c r="F42" s="53" t="s">
        <v>29</v>
      </c>
      <c r="G42" s="53"/>
      <c r="H42" s="53"/>
      <c r="I42" s="53"/>
      <c r="J42" s="60"/>
      <c r="K42" s="58"/>
    </row>
    <row r="43" spans="2:11">
      <c r="C43" s="36" t="s">
        <v>330</v>
      </c>
      <c r="D43" s="36" t="s">
        <v>331</v>
      </c>
      <c r="E43" s="55">
        <v>1</v>
      </c>
      <c r="F43" s="57" t="s">
        <v>36</v>
      </c>
      <c r="G43" s="53"/>
      <c r="H43" s="53"/>
      <c r="I43" s="53"/>
      <c r="J43" s="60" t="s">
        <v>335</v>
      </c>
      <c r="K43" s="58"/>
    </row>
    <row r="44" spans="2:11">
      <c r="C44" s="75" t="s">
        <v>195</v>
      </c>
      <c r="D44" s="61" t="s">
        <v>333</v>
      </c>
      <c r="E44" s="60">
        <v>1</v>
      </c>
      <c r="F44" s="53" t="s">
        <v>36</v>
      </c>
      <c r="G44" s="53"/>
      <c r="H44" s="53"/>
      <c r="I44" s="53"/>
      <c r="J44" s="60" t="s">
        <v>334</v>
      </c>
      <c r="K44" s="58"/>
    </row>
    <row r="45" spans="2:11">
      <c r="C45" s="75" t="s">
        <v>122</v>
      </c>
      <c r="D45" s="75" t="s">
        <v>123</v>
      </c>
      <c r="E45" s="60">
        <v>8</v>
      </c>
      <c r="F45" s="53" t="s">
        <v>29</v>
      </c>
      <c r="G45" s="53"/>
      <c r="H45" s="53"/>
      <c r="I45" s="53"/>
      <c r="J45" s="60" t="s">
        <v>129</v>
      </c>
      <c r="K45" s="58"/>
    </row>
    <row r="46" spans="2:11">
      <c r="C46" s="63" t="s">
        <v>120</v>
      </c>
      <c r="D46" s="63" t="s">
        <v>121</v>
      </c>
      <c r="E46" s="60">
        <v>8</v>
      </c>
      <c r="F46" s="53" t="s">
        <v>29</v>
      </c>
      <c r="G46" s="53"/>
      <c r="H46" s="53"/>
      <c r="I46" s="53"/>
      <c r="J46" s="60" t="s">
        <v>128</v>
      </c>
      <c r="K46" s="58"/>
    </row>
    <row r="47" spans="2:11">
      <c r="C47" s="61"/>
      <c r="D47" s="61"/>
      <c r="E47" s="60"/>
      <c r="F47" s="60"/>
      <c r="G47" s="60"/>
      <c r="H47" s="60"/>
      <c r="I47" s="60"/>
      <c r="J47" s="60"/>
      <c r="K47" s="58"/>
    </row>
    <row r="48" spans="2:11">
      <c r="C48" s="61" t="s">
        <v>34</v>
      </c>
      <c r="D48" s="61" t="s">
        <v>35</v>
      </c>
      <c r="E48" s="60">
        <v>8</v>
      </c>
      <c r="F48" s="53" t="s">
        <v>29</v>
      </c>
      <c r="G48" s="53"/>
      <c r="H48" s="53"/>
      <c r="I48" s="53"/>
      <c r="J48" s="60" t="s">
        <v>130</v>
      </c>
      <c r="K48" s="58"/>
    </row>
    <row r="49" spans="2:11">
      <c r="C49" s="61" t="s">
        <v>30</v>
      </c>
      <c r="D49" s="61" t="s">
        <v>31</v>
      </c>
      <c r="E49" s="60">
        <v>8</v>
      </c>
      <c r="F49" s="53" t="s">
        <v>29</v>
      </c>
      <c r="G49" s="53"/>
      <c r="H49" s="53"/>
      <c r="I49" s="53"/>
      <c r="J49" s="60" t="s">
        <v>131</v>
      </c>
      <c r="K49" s="58"/>
    </row>
    <row r="50" spans="2:11">
      <c r="C50" s="54"/>
      <c r="D50" s="54"/>
      <c r="E50" s="54"/>
      <c r="F50" s="54"/>
      <c r="G50" s="54"/>
      <c r="H50" s="54"/>
      <c r="I50" s="54"/>
      <c r="J50" s="68"/>
    </row>
    <row r="51" spans="2:11">
      <c r="C51" s="65" t="s">
        <v>163</v>
      </c>
      <c r="D51" s="65" t="s">
        <v>164</v>
      </c>
      <c r="E51" s="46">
        <v>1</v>
      </c>
      <c r="F51" s="50" t="s">
        <v>29</v>
      </c>
      <c r="G51" s="54"/>
      <c r="H51" s="54"/>
      <c r="I51" s="54"/>
      <c r="J51" s="55" t="s">
        <v>166</v>
      </c>
    </row>
    <row r="52" spans="2:11">
      <c r="C52" s="69" t="s">
        <v>155</v>
      </c>
      <c r="D52" s="69" t="s">
        <v>156</v>
      </c>
      <c r="E52" s="70">
        <v>2</v>
      </c>
      <c r="F52" s="69" t="s">
        <v>43</v>
      </c>
      <c r="G52" s="54"/>
      <c r="H52" s="54"/>
      <c r="I52" s="54"/>
      <c r="J52" s="55" t="s">
        <v>166</v>
      </c>
    </row>
    <row r="54" spans="2:11">
      <c r="B54" s="78" t="s">
        <v>199</v>
      </c>
      <c r="C54" s="69" t="s">
        <v>32</v>
      </c>
      <c r="D54" s="69" t="s">
        <v>33</v>
      </c>
      <c r="E54" s="70">
        <v>1</v>
      </c>
      <c r="F54" s="70" t="s">
        <v>43</v>
      </c>
    </row>
    <row r="55" spans="2:11">
      <c r="B55" s="78" t="s">
        <v>200</v>
      </c>
      <c r="C55" s="65" t="s">
        <v>163</v>
      </c>
      <c r="D55" s="65" t="s">
        <v>164</v>
      </c>
      <c r="E55" s="46">
        <v>1</v>
      </c>
      <c r="F55" s="50" t="s">
        <v>29</v>
      </c>
    </row>
    <row r="56" spans="2:11">
      <c r="B56" s="78" t="s">
        <v>242</v>
      </c>
      <c r="C56" s="36" t="s">
        <v>297</v>
      </c>
      <c r="D56" s="36" t="s">
        <v>294</v>
      </c>
      <c r="E56" s="46">
        <v>2</v>
      </c>
      <c r="F56" s="50" t="s">
        <v>29</v>
      </c>
    </row>
    <row r="57" spans="2:11">
      <c r="B57" s="78" t="s">
        <v>199</v>
      </c>
      <c r="C57" s="50" t="s">
        <v>197</v>
      </c>
      <c r="D57" s="50" t="s">
        <v>198</v>
      </c>
      <c r="E57" s="46">
        <v>1</v>
      </c>
      <c r="F57" s="50" t="s">
        <v>29</v>
      </c>
    </row>
    <row r="58" spans="2:11">
      <c r="B58" s="78" t="s">
        <v>242</v>
      </c>
      <c r="C58" s="50" t="s">
        <v>203</v>
      </c>
      <c r="D58" s="50" t="s">
        <v>204</v>
      </c>
      <c r="E58" s="46">
        <v>2</v>
      </c>
      <c r="F58" s="50" t="s">
        <v>29</v>
      </c>
    </row>
    <row r="60" spans="2:11">
      <c r="B60" s="78" t="s">
        <v>201</v>
      </c>
      <c r="C60" s="50" t="s">
        <v>161</v>
      </c>
      <c r="D60" s="50" t="s">
        <v>162</v>
      </c>
      <c r="E60" s="76">
        <v>1</v>
      </c>
      <c r="F60" s="47" t="s">
        <v>43</v>
      </c>
    </row>
    <row r="61" spans="2:11">
      <c r="B61" s="78" t="s">
        <v>202</v>
      </c>
      <c r="C61" s="50" t="s">
        <v>153</v>
      </c>
      <c r="D61" s="50" t="s">
        <v>154</v>
      </c>
      <c r="E61" s="76">
        <v>1</v>
      </c>
      <c r="F61" s="47" t="s">
        <v>43</v>
      </c>
    </row>
    <row r="63" spans="2:11">
      <c r="B63" s="78" t="s">
        <v>222</v>
      </c>
      <c r="C63" s="75" t="s">
        <v>218</v>
      </c>
      <c r="D63" s="75" t="s">
        <v>219</v>
      </c>
      <c r="E63" s="85">
        <v>1</v>
      </c>
      <c r="F63" s="47" t="s">
        <v>43</v>
      </c>
    </row>
    <row r="64" spans="2:11">
      <c r="B64" s="78" t="s">
        <v>222</v>
      </c>
      <c r="C64" s="75" t="s">
        <v>220</v>
      </c>
      <c r="D64" s="75" t="s">
        <v>219</v>
      </c>
      <c r="E64" s="85">
        <v>1</v>
      </c>
      <c r="F64" s="47" t="s">
        <v>43</v>
      </c>
    </row>
    <row r="65" spans="2:6">
      <c r="B65" s="78" t="s">
        <v>223</v>
      </c>
      <c r="C65" s="75" t="s">
        <v>221</v>
      </c>
      <c r="D65" s="75" t="s">
        <v>219</v>
      </c>
      <c r="E65" s="85">
        <v>1</v>
      </c>
      <c r="F65" s="47" t="s">
        <v>43</v>
      </c>
    </row>
    <row r="66" spans="2:6">
      <c r="B66" s="86" t="s">
        <v>236</v>
      </c>
      <c r="C66" s="87" t="s">
        <v>235</v>
      </c>
      <c r="D66" s="75" t="s">
        <v>219</v>
      </c>
      <c r="E66" s="85">
        <v>1</v>
      </c>
      <c r="F66" s="47" t="s">
        <v>43</v>
      </c>
    </row>
    <row r="67" spans="2:6">
      <c r="B67" s="86" t="s">
        <v>238</v>
      </c>
      <c r="C67" s="87" t="s">
        <v>237</v>
      </c>
      <c r="D67" s="75" t="s">
        <v>219</v>
      </c>
      <c r="E67" s="85">
        <v>1</v>
      </c>
      <c r="F67" s="47" t="s">
        <v>43</v>
      </c>
    </row>
    <row r="68" spans="2:6">
      <c r="B68" s="78" t="s">
        <v>325</v>
      </c>
      <c r="C68" s="36" t="s">
        <v>216</v>
      </c>
      <c r="D68" s="36" t="s">
        <v>217</v>
      </c>
      <c r="E68" s="85">
        <v>1</v>
      </c>
      <c r="F68" s="47" t="s">
        <v>43</v>
      </c>
    </row>
    <row r="69" spans="2:6">
      <c r="B69" s="78" t="s">
        <v>329</v>
      </c>
      <c r="C69" s="36" t="s">
        <v>326</v>
      </c>
      <c r="D69" s="36" t="s">
        <v>327</v>
      </c>
      <c r="E69" s="85">
        <v>1</v>
      </c>
      <c r="F69" s="47" t="s">
        <v>43</v>
      </c>
    </row>
    <row r="70" spans="2:6">
      <c r="B70" s="78" t="s">
        <v>328</v>
      </c>
      <c r="C70" s="36" t="s">
        <v>212</v>
      </c>
      <c r="D70" s="36" t="s">
        <v>213</v>
      </c>
      <c r="E70" s="85">
        <v>1</v>
      </c>
      <c r="F70" s="47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26-04-2019 Q01876  KG ENSENGEI&amp;R&amp;11&amp;P (&amp;N)</oddHeader>
    <oddFooter>&amp;L&amp;11Prepared: EZWANAF Afzarhushairi Wan Pani_x000D_Approved: MOAIMCBE [Afzarhushairi Wan Pani]_x000D_Ericsson Internal&amp;C&amp;11Date: 2019-04-24&amp;R&amp;11No: ECM-19:000573 Uen_x000D_Rev: 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J227"/>
  <sheetViews>
    <sheetView workbookViewId="0"/>
  </sheetViews>
  <sheetFormatPr defaultRowHeight="15"/>
  <cols>
    <col min="1" max="1" width="28.7109375" style="102" bestFit="1" customWidth="1"/>
    <col min="2" max="2" width="45.85546875" style="102" bestFit="1" customWidth="1"/>
    <col min="3" max="8" width="5.140625" style="103" customWidth="1"/>
    <col min="9" max="10" width="8.42578125" style="104" customWidth="1"/>
    <col min="11" max="16384" width="9.140625" style="97"/>
  </cols>
  <sheetData>
    <row r="1" spans="1:10">
      <c r="A1" s="93"/>
      <c r="B1" s="93"/>
      <c r="C1" s="94" t="s">
        <v>312</v>
      </c>
      <c r="D1" s="94"/>
      <c r="E1" s="95" t="s">
        <v>354</v>
      </c>
      <c r="F1" s="95"/>
      <c r="G1" s="94" t="s">
        <v>313</v>
      </c>
      <c r="H1" s="94"/>
      <c r="I1" s="96" t="s">
        <v>669</v>
      </c>
      <c r="J1" s="96" t="s">
        <v>670</v>
      </c>
    </row>
    <row r="2" spans="1:10">
      <c r="A2" s="98" t="s">
        <v>644</v>
      </c>
      <c r="B2" s="98" t="s">
        <v>311</v>
      </c>
      <c r="C2" s="99" t="s">
        <v>671</v>
      </c>
      <c r="D2" s="99" t="s">
        <v>672</v>
      </c>
      <c r="E2" s="99" t="s">
        <v>671</v>
      </c>
      <c r="F2" s="99" t="s">
        <v>672</v>
      </c>
      <c r="G2" s="99" t="s">
        <v>671</v>
      </c>
      <c r="H2" s="99" t="s">
        <v>672</v>
      </c>
      <c r="I2" s="100"/>
      <c r="J2" s="100"/>
    </row>
    <row r="3" spans="1:10" hidden="1">
      <c r="A3" s="101" t="s">
        <v>381</v>
      </c>
      <c r="B3" s="102" t="s">
        <v>382</v>
      </c>
      <c r="E3" s="103">
        <v>0</v>
      </c>
      <c r="F3" s="103">
        <v>2</v>
      </c>
      <c r="I3" s="104">
        <v>0</v>
      </c>
      <c r="J3" s="104">
        <v>2</v>
      </c>
    </row>
    <row r="4" spans="1:10" hidden="1">
      <c r="A4" s="101" t="s">
        <v>383</v>
      </c>
      <c r="B4" s="102" t="s">
        <v>384</v>
      </c>
      <c r="C4" s="103">
        <v>0</v>
      </c>
      <c r="D4" s="103">
        <v>6</v>
      </c>
      <c r="I4" s="104">
        <v>0</v>
      </c>
      <c r="J4" s="104">
        <v>6</v>
      </c>
    </row>
    <row r="5" spans="1:10" hidden="1">
      <c r="A5" s="101" t="s">
        <v>385</v>
      </c>
      <c r="B5" s="102" t="s">
        <v>386</v>
      </c>
      <c r="C5" s="103">
        <v>0</v>
      </c>
      <c r="D5" s="103">
        <v>2</v>
      </c>
      <c r="I5" s="104">
        <v>0</v>
      </c>
      <c r="J5" s="104">
        <v>2</v>
      </c>
    </row>
    <row r="6" spans="1:10" hidden="1">
      <c r="A6" s="101" t="s">
        <v>387</v>
      </c>
      <c r="B6" s="102" t="s">
        <v>388</v>
      </c>
      <c r="C6" s="103">
        <v>0</v>
      </c>
      <c r="D6" s="103">
        <v>1</v>
      </c>
      <c r="I6" s="104">
        <v>0</v>
      </c>
      <c r="J6" s="104">
        <v>1</v>
      </c>
    </row>
    <row r="7" spans="1:10" hidden="1">
      <c r="A7" s="101" t="s">
        <v>235</v>
      </c>
      <c r="B7" s="102" t="s">
        <v>389</v>
      </c>
      <c r="E7" s="103">
        <v>0</v>
      </c>
      <c r="F7" s="103">
        <v>22</v>
      </c>
      <c r="G7" s="103">
        <v>0</v>
      </c>
      <c r="H7" s="103">
        <v>12</v>
      </c>
      <c r="I7" s="104">
        <v>0</v>
      </c>
      <c r="J7" s="104">
        <v>34</v>
      </c>
    </row>
    <row r="8" spans="1:10" hidden="1">
      <c r="A8" s="101" t="s">
        <v>237</v>
      </c>
      <c r="B8" s="102" t="s">
        <v>219</v>
      </c>
      <c r="E8" s="103">
        <v>0</v>
      </c>
      <c r="F8" s="103">
        <v>3</v>
      </c>
      <c r="I8" s="104">
        <v>0</v>
      </c>
      <c r="J8" s="104">
        <v>3</v>
      </c>
    </row>
    <row r="9" spans="1:10" hidden="1">
      <c r="A9" s="101" t="s">
        <v>390</v>
      </c>
      <c r="B9" s="102" t="s">
        <v>389</v>
      </c>
      <c r="E9" s="103">
        <v>0</v>
      </c>
      <c r="F9" s="103">
        <v>1</v>
      </c>
      <c r="I9" s="104">
        <v>0</v>
      </c>
      <c r="J9" s="104">
        <v>1</v>
      </c>
    </row>
    <row r="10" spans="1:10" hidden="1">
      <c r="A10" s="101" t="s">
        <v>218</v>
      </c>
      <c r="B10" s="102" t="s">
        <v>389</v>
      </c>
      <c r="E10" s="103">
        <v>0</v>
      </c>
      <c r="F10" s="103">
        <v>6</v>
      </c>
      <c r="G10" s="103">
        <v>0</v>
      </c>
      <c r="H10" s="103">
        <v>0</v>
      </c>
      <c r="I10" s="104">
        <v>0</v>
      </c>
      <c r="J10" s="104">
        <v>6</v>
      </c>
    </row>
    <row r="11" spans="1:10" hidden="1">
      <c r="A11" s="101" t="s">
        <v>221</v>
      </c>
      <c r="B11" s="102" t="s">
        <v>219</v>
      </c>
      <c r="G11" s="103">
        <v>0</v>
      </c>
      <c r="H11" s="103">
        <v>1</v>
      </c>
      <c r="I11" s="104">
        <v>0</v>
      </c>
      <c r="J11" s="104">
        <v>1</v>
      </c>
    </row>
    <row r="12" spans="1:10" hidden="1">
      <c r="A12" s="101" t="s">
        <v>627</v>
      </c>
      <c r="B12" s="102" t="s">
        <v>636</v>
      </c>
      <c r="C12" s="103">
        <v>0</v>
      </c>
      <c r="D12" s="103">
        <v>1</v>
      </c>
      <c r="E12" s="103">
        <v>0</v>
      </c>
      <c r="F12" s="103">
        <v>7</v>
      </c>
      <c r="I12" s="104">
        <v>0</v>
      </c>
      <c r="J12" s="104">
        <v>8</v>
      </c>
    </row>
    <row r="13" spans="1:10" hidden="1">
      <c r="A13" s="101" t="s">
        <v>391</v>
      </c>
      <c r="B13" s="102" t="s">
        <v>392</v>
      </c>
      <c r="G13" s="103">
        <v>0</v>
      </c>
      <c r="H13" s="103">
        <v>4</v>
      </c>
      <c r="I13" s="104">
        <v>0</v>
      </c>
      <c r="J13" s="104">
        <v>4</v>
      </c>
    </row>
    <row r="14" spans="1:10" hidden="1">
      <c r="A14" s="101" t="s">
        <v>393</v>
      </c>
      <c r="B14" s="102" t="s">
        <v>394</v>
      </c>
      <c r="C14" s="103">
        <v>0</v>
      </c>
      <c r="D14" s="103">
        <v>3</v>
      </c>
      <c r="E14" s="103">
        <v>0</v>
      </c>
      <c r="F14" s="103">
        <v>9</v>
      </c>
      <c r="G14" s="103">
        <v>0</v>
      </c>
      <c r="H14" s="103">
        <v>4</v>
      </c>
      <c r="I14" s="104">
        <v>0</v>
      </c>
      <c r="J14" s="104">
        <v>16</v>
      </c>
    </row>
    <row r="15" spans="1:10" hidden="1">
      <c r="A15" s="101" t="s">
        <v>395</v>
      </c>
      <c r="B15" s="102" t="s">
        <v>396</v>
      </c>
      <c r="C15" s="103">
        <v>0</v>
      </c>
      <c r="D15" s="103">
        <v>1</v>
      </c>
      <c r="I15" s="104">
        <v>0</v>
      </c>
      <c r="J15" s="104">
        <v>1</v>
      </c>
    </row>
    <row r="16" spans="1:10" hidden="1">
      <c r="A16" s="101" t="s">
        <v>397</v>
      </c>
      <c r="B16" s="102" t="s">
        <v>398</v>
      </c>
      <c r="C16" s="103">
        <v>0</v>
      </c>
      <c r="D16" s="103">
        <v>3</v>
      </c>
      <c r="I16" s="104">
        <v>0</v>
      </c>
      <c r="J16" s="104">
        <v>3</v>
      </c>
    </row>
    <row r="17" spans="1:10" hidden="1">
      <c r="A17" s="101" t="s">
        <v>399</v>
      </c>
      <c r="B17" s="102" t="s">
        <v>400</v>
      </c>
      <c r="C17" s="103">
        <v>0</v>
      </c>
      <c r="D17" s="103">
        <v>17</v>
      </c>
      <c r="I17" s="104">
        <v>0</v>
      </c>
      <c r="J17" s="104">
        <v>17</v>
      </c>
    </row>
    <row r="18" spans="1:10" hidden="1">
      <c r="A18" s="101" t="s">
        <v>645</v>
      </c>
      <c r="B18" s="102" t="s">
        <v>646</v>
      </c>
      <c r="C18" s="103">
        <v>0</v>
      </c>
      <c r="D18" s="103">
        <v>2</v>
      </c>
      <c r="I18" s="104">
        <v>0</v>
      </c>
      <c r="J18" s="104">
        <v>2</v>
      </c>
    </row>
    <row r="19" spans="1:10" hidden="1">
      <c r="A19" s="101" t="s">
        <v>401</v>
      </c>
      <c r="B19" s="102" t="s">
        <v>576</v>
      </c>
      <c r="C19" s="103">
        <v>0</v>
      </c>
      <c r="D19" s="103">
        <v>2</v>
      </c>
      <c r="I19" s="104">
        <v>0</v>
      </c>
      <c r="J19" s="104">
        <v>2</v>
      </c>
    </row>
    <row r="20" spans="1:10" hidden="1">
      <c r="A20" s="101" t="s">
        <v>637</v>
      </c>
      <c r="B20" s="102" t="s">
        <v>638</v>
      </c>
      <c r="C20" s="103">
        <v>0</v>
      </c>
      <c r="D20" s="103">
        <v>20</v>
      </c>
      <c r="I20" s="104">
        <v>0</v>
      </c>
      <c r="J20" s="104">
        <v>20</v>
      </c>
    </row>
    <row r="21" spans="1:10" hidden="1">
      <c r="A21" s="101" t="s">
        <v>639</v>
      </c>
      <c r="B21" s="102" t="s">
        <v>640</v>
      </c>
      <c r="C21" s="103">
        <v>0</v>
      </c>
      <c r="D21" s="103">
        <v>2</v>
      </c>
      <c r="I21" s="104">
        <v>0</v>
      </c>
      <c r="J21" s="104">
        <v>2</v>
      </c>
    </row>
    <row r="22" spans="1:10" hidden="1">
      <c r="A22" s="101" t="s">
        <v>666</v>
      </c>
      <c r="B22" s="102" t="s">
        <v>641</v>
      </c>
      <c r="C22" s="103">
        <v>0</v>
      </c>
      <c r="D22" s="103">
        <v>2</v>
      </c>
      <c r="I22" s="104">
        <v>0</v>
      </c>
      <c r="J22" s="104">
        <v>2</v>
      </c>
    </row>
    <row r="23" spans="1:10" hidden="1">
      <c r="A23" s="101">
        <v>85005597</v>
      </c>
      <c r="B23" s="102" t="s">
        <v>577</v>
      </c>
      <c r="C23" s="103">
        <v>-200</v>
      </c>
      <c r="D23" s="103">
        <v>610</v>
      </c>
      <c r="E23" s="103">
        <v>100</v>
      </c>
      <c r="F23" s="103">
        <v>26</v>
      </c>
      <c r="G23" s="103">
        <v>100</v>
      </c>
      <c r="H23" s="103">
        <v>278</v>
      </c>
      <c r="I23" s="104">
        <v>0</v>
      </c>
      <c r="J23" s="104">
        <v>914</v>
      </c>
    </row>
    <row r="24" spans="1:10" hidden="1">
      <c r="A24" s="101" t="s">
        <v>667</v>
      </c>
      <c r="B24" s="102" t="s">
        <v>299</v>
      </c>
      <c r="C24" s="103">
        <v>-200</v>
      </c>
      <c r="D24" s="103">
        <v>412</v>
      </c>
      <c r="E24" s="103">
        <v>100</v>
      </c>
      <c r="F24" s="103">
        <v>0</v>
      </c>
      <c r="G24" s="103">
        <v>100</v>
      </c>
      <c r="H24" s="103">
        <v>306</v>
      </c>
      <c r="I24" s="104">
        <v>0</v>
      </c>
      <c r="J24" s="104">
        <v>718</v>
      </c>
    </row>
    <row r="25" spans="1:10" hidden="1">
      <c r="A25" s="101" t="s">
        <v>402</v>
      </c>
      <c r="B25" s="102" t="s">
        <v>403</v>
      </c>
      <c r="C25" s="103">
        <v>0</v>
      </c>
      <c r="D25" s="103">
        <v>1</v>
      </c>
      <c r="I25" s="104">
        <v>0</v>
      </c>
      <c r="J25" s="104">
        <v>1</v>
      </c>
    </row>
    <row r="26" spans="1:10" hidden="1">
      <c r="A26" s="101" t="s">
        <v>578</v>
      </c>
      <c r="B26" s="102" t="s">
        <v>404</v>
      </c>
      <c r="C26" s="103">
        <v>0</v>
      </c>
      <c r="D26" s="103">
        <v>1</v>
      </c>
      <c r="I26" s="104">
        <v>0</v>
      </c>
      <c r="J26" s="104">
        <v>1</v>
      </c>
    </row>
    <row r="27" spans="1:10" hidden="1">
      <c r="A27" s="101" t="s">
        <v>405</v>
      </c>
      <c r="B27" s="102" t="s">
        <v>406</v>
      </c>
      <c r="C27" s="103">
        <v>0</v>
      </c>
      <c r="D27" s="103">
        <v>2</v>
      </c>
      <c r="I27" s="104">
        <v>0</v>
      </c>
      <c r="J27" s="104">
        <v>2</v>
      </c>
    </row>
    <row r="28" spans="1:10" hidden="1">
      <c r="A28" s="101" t="s">
        <v>407</v>
      </c>
      <c r="B28" s="102" t="s">
        <v>408</v>
      </c>
      <c r="C28" s="103">
        <v>0</v>
      </c>
      <c r="D28" s="103">
        <v>2</v>
      </c>
      <c r="I28" s="104">
        <v>0</v>
      </c>
      <c r="J28" s="104">
        <v>2</v>
      </c>
    </row>
    <row r="29" spans="1:10" hidden="1">
      <c r="A29" s="101" t="s">
        <v>342</v>
      </c>
      <c r="B29" s="102" t="s">
        <v>343</v>
      </c>
      <c r="E29" s="103">
        <v>0</v>
      </c>
      <c r="F29" s="103">
        <v>3</v>
      </c>
      <c r="I29" s="104">
        <v>0</v>
      </c>
      <c r="J29" s="104">
        <v>3</v>
      </c>
    </row>
    <row r="30" spans="1:10" hidden="1">
      <c r="A30" s="101" t="s">
        <v>409</v>
      </c>
      <c r="B30" s="102" t="s">
        <v>410</v>
      </c>
      <c r="C30" s="103">
        <v>-49</v>
      </c>
      <c r="D30" s="103">
        <v>263</v>
      </c>
      <c r="E30" s="103">
        <v>40</v>
      </c>
      <c r="F30" s="103">
        <v>109</v>
      </c>
      <c r="G30" s="103">
        <v>9</v>
      </c>
      <c r="H30" s="103">
        <v>186</v>
      </c>
      <c r="I30" s="104">
        <v>0</v>
      </c>
      <c r="J30" s="104">
        <v>558</v>
      </c>
    </row>
    <row r="31" spans="1:10" hidden="1">
      <c r="A31" s="101" t="s">
        <v>137</v>
      </c>
      <c r="B31" s="102" t="s">
        <v>579</v>
      </c>
      <c r="C31" s="103">
        <v>0</v>
      </c>
      <c r="D31" s="103">
        <v>1</v>
      </c>
      <c r="I31" s="104">
        <v>0</v>
      </c>
      <c r="J31" s="104">
        <v>1</v>
      </c>
    </row>
    <row r="32" spans="1:10" hidden="1">
      <c r="A32" s="101" t="s">
        <v>120</v>
      </c>
      <c r="B32" s="102" t="s">
        <v>121</v>
      </c>
      <c r="C32" s="103">
        <v>0</v>
      </c>
      <c r="D32" s="103">
        <v>83</v>
      </c>
      <c r="E32" s="103">
        <v>0</v>
      </c>
      <c r="F32" s="103">
        <v>46</v>
      </c>
      <c r="I32" s="104">
        <v>0</v>
      </c>
      <c r="J32" s="104">
        <v>129</v>
      </c>
    </row>
    <row r="33" spans="1:10" hidden="1">
      <c r="A33" s="101" t="s">
        <v>411</v>
      </c>
      <c r="B33" s="102" t="s">
        <v>412</v>
      </c>
      <c r="C33" s="103">
        <v>0</v>
      </c>
      <c r="D33" s="103">
        <v>12</v>
      </c>
      <c r="I33" s="104">
        <v>0</v>
      </c>
      <c r="J33" s="104">
        <v>12</v>
      </c>
    </row>
    <row r="34" spans="1:10" hidden="1">
      <c r="A34" s="101" t="s">
        <v>225</v>
      </c>
      <c r="B34" s="102" t="s">
        <v>413</v>
      </c>
      <c r="C34" s="103">
        <v>0</v>
      </c>
      <c r="D34" s="103">
        <v>1450</v>
      </c>
      <c r="E34" s="103">
        <v>0</v>
      </c>
      <c r="F34" s="103">
        <v>411</v>
      </c>
      <c r="G34" s="103">
        <v>0</v>
      </c>
      <c r="H34" s="103">
        <v>300</v>
      </c>
      <c r="I34" s="104">
        <v>0</v>
      </c>
      <c r="J34" s="104">
        <v>2161</v>
      </c>
    </row>
    <row r="35" spans="1:10" hidden="1">
      <c r="A35" s="101" t="s">
        <v>227</v>
      </c>
      <c r="B35" s="102" t="s">
        <v>414</v>
      </c>
      <c r="E35" s="103">
        <v>0</v>
      </c>
      <c r="F35" s="103">
        <v>8</v>
      </c>
      <c r="G35" s="103">
        <v>0</v>
      </c>
      <c r="H35" s="103">
        <v>12</v>
      </c>
      <c r="I35" s="104">
        <v>0</v>
      </c>
      <c r="J35" s="104">
        <v>20</v>
      </c>
    </row>
    <row r="36" spans="1:10" hidden="1">
      <c r="A36" s="101" t="s">
        <v>184</v>
      </c>
      <c r="B36" s="102" t="s">
        <v>415</v>
      </c>
      <c r="C36" s="103">
        <v>0</v>
      </c>
      <c r="D36" s="103">
        <v>1268</v>
      </c>
      <c r="E36" s="103">
        <v>0</v>
      </c>
      <c r="F36" s="103">
        <v>730</v>
      </c>
      <c r="G36" s="103">
        <v>0</v>
      </c>
      <c r="H36" s="103">
        <v>264</v>
      </c>
      <c r="I36" s="104">
        <v>0</v>
      </c>
      <c r="J36" s="104">
        <v>2262</v>
      </c>
    </row>
    <row r="37" spans="1:10" hidden="1">
      <c r="A37" s="101" t="s">
        <v>185</v>
      </c>
      <c r="B37" s="102" t="s">
        <v>416</v>
      </c>
      <c r="C37" s="103">
        <v>0</v>
      </c>
      <c r="D37" s="103">
        <v>784</v>
      </c>
      <c r="E37" s="103">
        <v>0</v>
      </c>
      <c r="F37" s="103">
        <v>371</v>
      </c>
      <c r="G37" s="103">
        <v>0</v>
      </c>
      <c r="H37" s="103">
        <v>364</v>
      </c>
      <c r="I37" s="104">
        <v>0</v>
      </c>
      <c r="J37" s="104">
        <v>1519</v>
      </c>
    </row>
    <row r="38" spans="1:10" hidden="1">
      <c r="A38" s="101" t="s">
        <v>69</v>
      </c>
      <c r="B38" s="102" t="s">
        <v>70</v>
      </c>
      <c r="C38" s="103">
        <v>0</v>
      </c>
      <c r="D38" s="103">
        <v>229</v>
      </c>
      <c r="E38" s="103">
        <v>0</v>
      </c>
      <c r="F38" s="103">
        <v>155</v>
      </c>
      <c r="G38" s="103">
        <v>0</v>
      </c>
      <c r="H38" s="103">
        <v>158</v>
      </c>
      <c r="I38" s="104">
        <v>0</v>
      </c>
      <c r="J38" s="104">
        <v>542</v>
      </c>
    </row>
    <row r="39" spans="1:10" hidden="1">
      <c r="A39" s="101" t="s">
        <v>344</v>
      </c>
      <c r="B39" s="102" t="s">
        <v>345</v>
      </c>
      <c r="C39" s="103">
        <v>-24</v>
      </c>
      <c r="D39" s="103">
        <v>55</v>
      </c>
      <c r="E39" s="103">
        <v>0</v>
      </c>
      <c r="F39" s="103">
        <v>33</v>
      </c>
      <c r="G39" s="103">
        <v>24</v>
      </c>
      <c r="H39" s="103">
        <v>0</v>
      </c>
      <c r="I39" s="104">
        <v>0</v>
      </c>
      <c r="J39" s="104">
        <v>88</v>
      </c>
    </row>
    <row r="40" spans="1:10" hidden="1">
      <c r="A40" s="101" t="s">
        <v>122</v>
      </c>
      <c r="B40" s="102" t="s">
        <v>123</v>
      </c>
      <c r="C40" s="103">
        <v>0</v>
      </c>
      <c r="D40" s="103">
        <v>49</v>
      </c>
      <c r="I40" s="104">
        <v>0</v>
      </c>
      <c r="J40" s="104">
        <v>49</v>
      </c>
    </row>
    <row r="41" spans="1:10" hidden="1">
      <c r="A41" s="101" t="s">
        <v>115</v>
      </c>
      <c r="B41" s="102" t="s">
        <v>418</v>
      </c>
      <c r="E41" s="103">
        <v>0</v>
      </c>
      <c r="F41" s="103">
        <v>5</v>
      </c>
      <c r="G41" s="103">
        <v>0</v>
      </c>
      <c r="H41" s="103">
        <v>5</v>
      </c>
      <c r="I41" s="104">
        <v>0</v>
      </c>
      <c r="J41" s="104">
        <v>10</v>
      </c>
    </row>
    <row r="42" spans="1:10" hidden="1">
      <c r="A42" s="101" t="s">
        <v>375</v>
      </c>
      <c r="B42" s="102" t="s">
        <v>376</v>
      </c>
      <c r="C42" s="103">
        <v>2</v>
      </c>
      <c r="D42" s="103">
        <v>2</v>
      </c>
      <c r="E42" s="103">
        <v>0</v>
      </c>
      <c r="F42" s="103">
        <v>3</v>
      </c>
      <c r="G42" s="103">
        <v>0</v>
      </c>
      <c r="H42" s="103">
        <v>3</v>
      </c>
      <c r="I42" s="104">
        <v>2</v>
      </c>
      <c r="J42" s="104">
        <v>8</v>
      </c>
    </row>
    <row r="43" spans="1:10" hidden="1">
      <c r="A43" s="101" t="s">
        <v>629</v>
      </c>
      <c r="B43" s="102" t="s">
        <v>630</v>
      </c>
      <c r="C43" s="103">
        <v>0</v>
      </c>
      <c r="D43" s="103">
        <v>3</v>
      </c>
      <c r="E43" s="103">
        <v>0</v>
      </c>
      <c r="F43" s="103">
        <v>14</v>
      </c>
      <c r="G43" s="103">
        <v>0</v>
      </c>
      <c r="H43" s="103">
        <v>7</v>
      </c>
      <c r="I43" s="104">
        <v>0</v>
      </c>
      <c r="J43" s="104">
        <v>24</v>
      </c>
    </row>
    <row r="44" spans="1:10" hidden="1">
      <c r="A44" s="101" t="s">
        <v>195</v>
      </c>
      <c r="B44" s="102" t="s">
        <v>195</v>
      </c>
      <c r="E44" s="103">
        <v>0</v>
      </c>
      <c r="F44" s="103">
        <v>2</v>
      </c>
      <c r="I44" s="104">
        <v>0</v>
      </c>
      <c r="J44" s="104">
        <v>2</v>
      </c>
    </row>
    <row r="45" spans="1:10" hidden="1">
      <c r="A45" s="101" t="s">
        <v>419</v>
      </c>
      <c r="B45" s="102" t="s">
        <v>420</v>
      </c>
      <c r="C45" s="103">
        <v>0</v>
      </c>
      <c r="D45" s="103">
        <v>28</v>
      </c>
      <c r="G45" s="103">
        <v>0</v>
      </c>
      <c r="H45" s="103">
        <v>10</v>
      </c>
      <c r="I45" s="104">
        <v>0</v>
      </c>
      <c r="J45" s="104">
        <v>38</v>
      </c>
    </row>
    <row r="46" spans="1:10" hidden="1">
      <c r="A46" s="101" t="s">
        <v>421</v>
      </c>
      <c r="B46" s="102" t="s">
        <v>422</v>
      </c>
      <c r="C46" s="103">
        <v>0</v>
      </c>
      <c r="D46" s="103">
        <v>19</v>
      </c>
      <c r="I46" s="104">
        <v>0</v>
      </c>
      <c r="J46" s="104">
        <v>19</v>
      </c>
    </row>
    <row r="47" spans="1:10" hidden="1">
      <c r="A47" s="101" t="s">
        <v>322</v>
      </c>
      <c r="B47" s="102" t="s">
        <v>323</v>
      </c>
      <c r="E47" s="103">
        <v>0</v>
      </c>
      <c r="F47" s="103">
        <v>1</v>
      </c>
      <c r="I47" s="104">
        <v>0</v>
      </c>
      <c r="J47" s="104">
        <v>1</v>
      </c>
    </row>
    <row r="48" spans="1:10" hidden="1">
      <c r="A48" s="101" t="s">
        <v>423</v>
      </c>
      <c r="B48" s="102" t="s">
        <v>424</v>
      </c>
      <c r="C48" s="103">
        <v>0</v>
      </c>
      <c r="D48" s="103">
        <v>3</v>
      </c>
      <c r="I48" s="104">
        <v>0</v>
      </c>
      <c r="J48" s="104">
        <v>3</v>
      </c>
    </row>
    <row r="49" spans="1:10" hidden="1">
      <c r="A49" s="101" t="s">
        <v>425</v>
      </c>
      <c r="B49" s="102" t="s">
        <v>426</v>
      </c>
      <c r="C49" s="103">
        <v>0</v>
      </c>
      <c r="D49" s="103">
        <v>6</v>
      </c>
      <c r="G49" s="103">
        <v>0</v>
      </c>
      <c r="H49" s="103">
        <v>6</v>
      </c>
      <c r="I49" s="104">
        <v>0</v>
      </c>
      <c r="J49" s="104">
        <v>12</v>
      </c>
    </row>
    <row r="50" spans="1:10" hidden="1">
      <c r="A50" s="101" t="s">
        <v>291</v>
      </c>
      <c r="B50" s="102" t="s">
        <v>292</v>
      </c>
      <c r="C50" s="103">
        <v>0</v>
      </c>
      <c r="D50" s="103">
        <v>128</v>
      </c>
      <c r="E50" s="103">
        <v>0</v>
      </c>
      <c r="F50" s="103">
        <v>9</v>
      </c>
      <c r="I50" s="104">
        <v>0</v>
      </c>
      <c r="J50" s="104">
        <v>137</v>
      </c>
    </row>
    <row r="51" spans="1:10" hidden="1">
      <c r="A51" s="101" t="s">
        <v>203</v>
      </c>
      <c r="B51" s="102" t="s">
        <v>427</v>
      </c>
      <c r="E51" s="103">
        <v>0</v>
      </c>
      <c r="F51" s="103">
        <v>2</v>
      </c>
      <c r="G51" s="103">
        <v>0</v>
      </c>
      <c r="H51" s="103">
        <v>3</v>
      </c>
      <c r="I51" s="104">
        <v>0</v>
      </c>
      <c r="J51" s="104">
        <v>5</v>
      </c>
    </row>
    <row r="52" spans="1:10" hidden="1">
      <c r="A52" s="101" t="s">
        <v>71</v>
      </c>
      <c r="B52" s="102" t="s">
        <v>72</v>
      </c>
      <c r="C52" s="103">
        <v>-300</v>
      </c>
      <c r="D52" s="103">
        <v>2850</v>
      </c>
      <c r="E52" s="103">
        <v>200</v>
      </c>
      <c r="F52" s="103">
        <v>305</v>
      </c>
      <c r="G52" s="103">
        <v>100</v>
      </c>
      <c r="H52" s="103">
        <v>85</v>
      </c>
      <c r="I52" s="104">
        <v>0</v>
      </c>
      <c r="J52" s="104">
        <v>3240</v>
      </c>
    </row>
    <row r="53" spans="1:10" hidden="1">
      <c r="A53" s="101" t="s">
        <v>428</v>
      </c>
      <c r="B53" s="102" t="s">
        <v>429</v>
      </c>
      <c r="C53" s="103">
        <v>0</v>
      </c>
      <c r="D53" s="103">
        <v>297</v>
      </c>
      <c r="I53" s="104">
        <v>0</v>
      </c>
      <c r="J53" s="104">
        <v>297</v>
      </c>
    </row>
    <row r="54" spans="1:10" hidden="1">
      <c r="A54" s="101" t="s">
        <v>37</v>
      </c>
      <c r="B54" s="102" t="s">
        <v>430</v>
      </c>
      <c r="C54" s="103">
        <v>-100</v>
      </c>
      <c r="D54" s="103">
        <v>1967</v>
      </c>
      <c r="E54" s="103">
        <v>0</v>
      </c>
      <c r="F54" s="103">
        <v>175</v>
      </c>
      <c r="G54" s="103">
        <v>100</v>
      </c>
      <c r="H54" s="103">
        <v>120</v>
      </c>
      <c r="I54" s="104">
        <v>0</v>
      </c>
      <c r="J54" s="104">
        <v>2262</v>
      </c>
    </row>
    <row r="55" spans="1:10" hidden="1">
      <c r="A55" s="101" t="s">
        <v>372</v>
      </c>
      <c r="B55" s="102" t="s">
        <v>580</v>
      </c>
      <c r="G55" s="103">
        <v>0</v>
      </c>
      <c r="H55" s="103">
        <v>18</v>
      </c>
      <c r="I55" s="104">
        <v>0</v>
      </c>
      <c r="J55" s="104">
        <v>18</v>
      </c>
    </row>
    <row r="56" spans="1:10" hidden="1">
      <c r="A56" s="101" t="s">
        <v>47</v>
      </c>
      <c r="B56" s="102" t="s">
        <v>48</v>
      </c>
      <c r="C56" s="103">
        <v>0</v>
      </c>
      <c r="D56" s="103">
        <v>555</v>
      </c>
      <c r="E56" s="103">
        <v>0</v>
      </c>
      <c r="F56" s="103">
        <v>586</v>
      </c>
      <c r="G56" s="103">
        <v>0</v>
      </c>
      <c r="H56" s="103">
        <v>449</v>
      </c>
      <c r="I56" s="104">
        <v>0</v>
      </c>
      <c r="J56" s="104">
        <v>1590</v>
      </c>
    </row>
    <row r="57" spans="1:10">
      <c r="A57" s="101" t="s">
        <v>105</v>
      </c>
      <c r="B57" s="102" t="s">
        <v>165</v>
      </c>
      <c r="E57" s="103">
        <v>0</v>
      </c>
      <c r="F57" s="103">
        <v>27</v>
      </c>
      <c r="G57" s="103">
        <v>0</v>
      </c>
      <c r="H57" s="103">
        <v>6</v>
      </c>
      <c r="I57" s="104">
        <v>0</v>
      </c>
      <c r="J57" s="104">
        <v>33</v>
      </c>
    </row>
    <row r="58" spans="1:10" hidden="1">
      <c r="A58" s="101" t="s">
        <v>431</v>
      </c>
      <c r="B58" s="102" t="s">
        <v>432</v>
      </c>
      <c r="G58" s="103">
        <v>0</v>
      </c>
      <c r="H58" s="103">
        <v>1</v>
      </c>
      <c r="I58" s="104">
        <v>0</v>
      </c>
      <c r="J58" s="104">
        <v>1</v>
      </c>
    </row>
    <row r="59" spans="1:10" hidden="1">
      <c r="A59" s="101" t="s">
        <v>187</v>
      </c>
      <c r="B59" s="102" t="s">
        <v>581</v>
      </c>
      <c r="C59" s="103">
        <v>0</v>
      </c>
      <c r="D59" s="103">
        <v>22</v>
      </c>
      <c r="E59" s="103">
        <v>0</v>
      </c>
      <c r="F59" s="103">
        <v>107</v>
      </c>
      <c r="G59" s="103">
        <v>0</v>
      </c>
      <c r="H59" s="103">
        <v>233</v>
      </c>
      <c r="I59" s="104">
        <v>0</v>
      </c>
      <c r="J59" s="104">
        <v>362</v>
      </c>
    </row>
    <row r="60" spans="1:10" hidden="1">
      <c r="A60" s="101" t="s">
        <v>73</v>
      </c>
      <c r="B60" s="102" t="s">
        <v>433</v>
      </c>
      <c r="C60" s="103">
        <v>0</v>
      </c>
      <c r="D60" s="103">
        <v>91</v>
      </c>
      <c r="E60" s="103">
        <v>0</v>
      </c>
      <c r="F60" s="103">
        <v>4927</v>
      </c>
      <c r="G60" s="103">
        <v>0</v>
      </c>
      <c r="H60" s="103">
        <v>2125</v>
      </c>
      <c r="I60" s="104">
        <v>0</v>
      </c>
      <c r="J60" s="104">
        <v>7143</v>
      </c>
    </row>
    <row r="61" spans="1:10" hidden="1">
      <c r="A61" s="101" t="s">
        <v>77</v>
      </c>
      <c r="B61" s="102" t="s">
        <v>434</v>
      </c>
      <c r="C61" s="103">
        <v>0</v>
      </c>
      <c r="D61" s="103">
        <v>299</v>
      </c>
      <c r="E61" s="103">
        <v>0</v>
      </c>
      <c r="F61" s="103">
        <v>3050</v>
      </c>
      <c r="G61" s="103">
        <v>0</v>
      </c>
      <c r="H61" s="103">
        <v>1016</v>
      </c>
      <c r="I61" s="104">
        <v>0</v>
      </c>
      <c r="J61" s="104">
        <v>4365</v>
      </c>
    </row>
    <row r="62" spans="1:10" hidden="1">
      <c r="A62" s="101" t="s">
        <v>75</v>
      </c>
      <c r="B62" s="102" t="s">
        <v>417</v>
      </c>
      <c r="C62" s="103">
        <v>0</v>
      </c>
      <c r="D62" s="103">
        <v>1322</v>
      </c>
      <c r="E62" s="103">
        <v>0</v>
      </c>
      <c r="F62" s="103">
        <v>437</v>
      </c>
      <c r="G62" s="103">
        <v>0</v>
      </c>
      <c r="H62" s="103">
        <v>282</v>
      </c>
      <c r="I62" s="104">
        <v>0</v>
      </c>
      <c r="J62" s="104">
        <v>2041</v>
      </c>
    </row>
    <row r="63" spans="1:10" hidden="1">
      <c r="A63" s="101" t="s">
        <v>79</v>
      </c>
      <c r="B63" s="102" t="s">
        <v>435</v>
      </c>
      <c r="C63" s="103">
        <v>0</v>
      </c>
      <c r="D63" s="103">
        <v>243</v>
      </c>
      <c r="G63" s="103">
        <v>0</v>
      </c>
      <c r="H63" s="103">
        <v>125</v>
      </c>
      <c r="I63" s="104">
        <v>0</v>
      </c>
      <c r="J63" s="104">
        <v>368</v>
      </c>
    </row>
    <row r="64" spans="1:10" hidden="1">
      <c r="A64" s="101" t="s">
        <v>436</v>
      </c>
      <c r="B64" s="102" t="s">
        <v>437</v>
      </c>
      <c r="C64" s="103">
        <v>0</v>
      </c>
      <c r="D64" s="103">
        <v>3300</v>
      </c>
      <c r="I64" s="104">
        <v>0</v>
      </c>
      <c r="J64" s="104">
        <v>3300</v>
      </c>
    </row>
    <row r="65" spans="1:10" hidden="1">
      <c r="A65" s="101" t="s">
        <v>438</v>
      </c>
      <c r="B65" s="102" t="s">
        <v>439</v>
      </c>
      <c r="C65" s="103">
        <v>0</v>
      </c>
      <c r="D65" s="103">
        <v>6</v>
      </c>
      <c r="I65" s="104">
        <v>0</v>
      </c>
      <c r="J65" s="104">
        <v>6</v>
      </c>
    </row>
    <row r="66" spans="1:10" hidden="1">
      <c r="A66" s="101" t="s">
        <v>440</v>
      </c>
      <c r="B66" s="102" t="s">
        <v>441</v>
      </c>
      <c r="C66" s="103">
        <v>0</v>
      </c>
      <c r="D66" s="103">
        <v>1</v>
      </c>
      <c r="I66" s="104">
        <v>0</v>
      </c>
      <c r="J66" s="104">
        <v>1</v>
      </c>
    </row>
    <row r="67" spans="1:10" hidden="1">
      <c r="A67" s="101" t="s">
        <v>442</v>
      </c>
      <c r="B67" s="102" t="s">
        <v>443</v>
      </c>
      <c r="C67" s="103">
        <v>0</v>
      </c>
      <c r="D67" s="103">
        <v>1</v>
      </c>
      <c r="E67" s="103">
        <v>0</v>
      </c>
      <c r="F67" s="103">
        <v>1</v>
      </c>
      <c r="I67" s="104">
        <v>0</v>
      </c>
      <c r="J67" s="104">
        <v>2</v>
      </c>
    </row>
    <row r="68" spans="1:10" hidden="1">
      <c r="A68" s="101" t="s">
        <v>326</v>
      </c>
      <c r="B68" s="102" t="s">
        <v>327</v>
      </c>
      <c r="C68" s="103">
        <v>0</v>
      </c>
      <c r="D68" s="103">
        <v>10</v>
      </c>
      <c r="E68" s="103">
        <v>0</v>
      </c>
      <c r="F68" s="103">
        <v>13</v>
      </c>
      <c r="G68" s="103">
        <v>0</v>
      </c>
      <c r="H68" s="103">
        <v>10</v>
      </c>
      <c r="I68" s="104">
        <v>0</v>
      </c>
      <c r="J68" s="104">
        <v>33</v>
      </c>
    </row>
    <row r="69" spans="1:10" hidden="1">
      <c r="A69" s="101" t="s">
        <v>212</v>
      </c>
      <c r="B69" s="102" t="s">
        <v>213</v>
      </c>
      <c r="C69" s="103">
        <v>0</v>
      </c>
      <c r="D69" s="103">
        <v>100</v>
      </c>
      <c r="E69" s="103">
        <v>0</v>
      </c>
      <c r="F69" s="103">
        <v>47</v>
      </c>
      <c r="G69" s="103">
        <v>0</v>
      </c>
      <c r="H69" s="103">
        <v>29</v>
      </c>
      <c r="I69" s="104">
        <v>0</v>
      </c>
      <c r="J69" s="104">
        <v>176</v>
      </c>
    </row>
    <row r="70" spans="1:10" hidden="1">
      <c r="A70" s="101" t="s">
        <v>355</v>
      </c>
      <c r="B70" s="102" t="s">
        <v>356</v>
      </c>
      <c r="C70" s="103">
        <v>-8</v>
      </c>
      <c r="D70" s="103">
        <v>36</v>
      </c>
      <c r="E70" s="103">
        <v>5</v>
      </c>
      <c r="F70" s="103">
        <v>0</v>
      </c>
      <c r="G70" s="103">
        <v>3</v>
      </c>
      <c r="H70" s="103">
        <v>0</v>
      </c>
      <c r="I70" s="104">
        <v>0</v>
      </c>
      <c r="J70" s="104">
        <v>36</v>
      </c>
    </row>
    <row r="71" spans="1:10" hidden="1">
      <c r="A71" s="101" t="s">
        <v>633</v>
      </c>
      <c r="B71" s="102" t="s">
        <v>634</v>
      </c>
      <c r="C71" s="103">
        <v>0</v>
      </c>
      <c r="D71" s="103">
        <v>6</v>
      </c>
      <c r="I71" s="104">
        <v>0</v>
      </c>
      <c r="J71" s="104">
        <v>6</v>
      </c>
    </row>
    <row r="72" spans="1:10" hidden="1">
      <c r="A72" s="101" t="s">
        <v>444</v>
      </c>
      <c r="B72" s="102" t="s">
        <v>445</v>
      </c>
      <c r="C72" s="103">
        <v>0</v>
      </c>
      <c r="D72" s="103">
        <v>6</v>
      </c>
      <c r="I72" s="104">
        <v>0</v>
      </c>
      <c r="J72" s="104">
        <v>6</v>
      </c>
    </row>
    <row r="73" spans="1:10" hidden="1">
      <c r="A73" s="101" t="s">
        <v>446</v>
      </c>
      <c r="B73" s="102" t="s">
        <v>447</v>
      </c>
      <c r="C73" s="103">
        <v>0</v>
      </c>
      <c r="D73" s="103">
        <v>11</v>
      </c>
      <c r="I73" s="104">
        <v>0</v>
      </c>
      <c r="J73" s="104">
        <v>11</v>
      </c>
    </row>
    <row r="74" spans="1:10" hidden="1">
      <c r="A74" s="101" t="s">
        <v>448</v>
      </c>
      <c r="B74" s="102" t="s">
        <v>449</v>
      </c>
      <c r="C74" s="103">
        <v>0</v>
      </c>
      <c r="D74" s="103">
        <v>5</v>
      </c>
      <c r="I74" s="104">
        <v>0</v>
      </c>
      <c r="J74" s="104">
        <v>5</v>
      </c>
    </row>
    <row r="75" spans="1:10" hidden="1">
      <c r="A75" s="101" t="s">
        <v>350</v>
      </c>
      <c r="B75" s="102" t="s">
        <v>351</v>
      </c>
      <c r="C75" s="103">
        <v>0</v>
      </c>
      <c r="D75" s="103">
        <v>101</v>
      </c>
      <c r="E75" s="103">
        <v>0</v>
      </c>
      <c r="F75" s="103">
        <v>20</v>
      </c>
      <c r="G75" s="103">
        <v>0</v>
      </c>
      <c r="H75" s="103">
        <v>2</v>
      </c>
      <c r="I75" s="104">
        <v>0</v>
      </c>
      <c r="J75" s="104">
        <v>123</v>
      </c>
    </row>
    <row r="76" spans="1:10" hidden="1">
      <c r="A76" s="101" t="s">
        <v>348</v>
      </c>
      <c r="B76" s="102" t="s">
        <v>582</v>
      </c>
      <c r="C76" s="103">
        <v>0</v>
      </c>
      <c r="D76" s="103">
        <v>44</v>
      </c>
      <c r="E76" s="103">
        <v>0</v>
      </c>
      <c r="F76" s="103">
        <v>14</v>
      </c>
      <c r="I76" s="104">
        <v>0</v>
      </c>
      <c r="J76" s="104">
        <v>58</v>
      </c>
    </row>
    <row r="77" spans="1:10" hidden="1">
      <c r="A77" s="101" t="s">
        <v>275</v>
      </c>
      <c r="B77" s="102" t="s">
        <v>276</v>
      </c>
      <c r="C77" s="103">
        <v>0</v>
      </c>
      <c r="D77" s="103">
        <v>0</v>
      </c>
      <c r="I77" s="104">
        <v>0</v>
      </c>
      <c r="J77" s="104">
        <v>0</v>
      </c>
    </row>
    <row r="78" spans="1:10" hidden="1">
      <c r="A78" s="101" t="s">
        <v>261</v>
      </c>
      <c r="B78" s="102" t="s">
        <v>262</v>
      </c>
      <c r="C78" s="103">
        <v>-29</v>
      </c>
      <c r="D78" s="103">
        <v>70</v>
      </c>
      <c r="E78" s="103">
        <v>20</v>
      </c>
      <c r="F78" s="103">
        <v>6</v>
      </c>
      <c r="G78" s="103">
        <v>9</v>
      </c>
      <c r="H78" s="103">
        <v>8</v>
      </c>
      <c r="I78" s="104">
        <v>0</v>
      </c>
      <c r="J78" s="104">
        <v>84</v>
      </c>
    </row>
    <row r="79" spans="1:10" hidden="1">
      <c r="A79" s="101" t="s">
        <v>279</v>
      </c>
      <c r="B79" s="102" t="s">
        <v>280</v>
      </c>
      <c r="C79" s="103">
        <v>0</v>
      </c>
      <c r="D79" s="103">
        <v>0</v>
      </c>
      <c r="E79" s="103">
        <v>0</v>
      </c>
      <c r="F79" s="103">
        <v>26</v>
      </c>
      <c r="I79" s="104">
        <v>0</v>
      </c>
      <c r="J79" s="104">
        <v>26</v>
      </c>
    </row>
    <row r="80" spans="1:10" hidden="1">
      <c r="A80" s="101" t="s">
        <v>281</v>
      </c>
      <c r="B80" s="102" t="s">
        <v>282</v>
      </c>
      <c r="C80" s="103">
        <v>0</v>
      </c>
      <c r="D80" s="103">
        <v>1</v>
      </c>
      <c r="E80" s="103">
        <v>0</v>
      </c>
      <c r="F80" s="103">
        <v>3</v>
      </c>
      <c r="G80" s="103">
        <v>0</v>
      </c>
      <c r="H80" s="103">
        <v>1</v>
      </c>
      <c r="I80" s="104">
        <v>0</v>
      </c>
      <c r="J80" s="104">
        <v>5</v>
      </c>
    </row>
    <row r="81" spans="1:10" hidden="1">
      <c r="A81" s="101" t="s">
        <v>283</v>
      </c>
      <c r="B81" s="102" t="s">
        <v>284</v>
      </c>
      <c r="C81" s="103">
        <v>0</v>
      </c>
      <c r="D81" s="103">
        <v>0</v>
      </c>
      <c r="I81" s="104">
        <v>0</v>
      </c>
      <c r="J81" s="104">
        <v>0</v>
      </c>
    </row>
    <row r="82" spans="1:10" hidden="1">
      <c r="A82" s="101" t="s">
        <v>450</v>
      </c>
      <c r="B82" s="102" t="s">
        <v>451</v>
      </c>
      <c r="C82" s="103">
        <v>0</v>
      </c>
      <c r="D82" s="103">
        <v>4</v>
      </c>
      <c r="I82" s="104">
        <v>0</v>
      </c>
      <c r="J82" s="104">
        <v>4</v>
      </c>
    </row>
    <row r="83" spans="1:10" hidden="1">
      <c r="A83" s="101" t="s">
        <v>271</v>
      </c>
      <c r="B83" s="102" t="s">
        <v>272</v>
      </c>
      <c r="E83" s="103">
        <v>0</v>
      </c>
      <c r="F83" s="103">
        <v>6</v>
      </c>
      <c r="G83" s="103">
        <v>0</v>
      </c>
      <c r="H83" s="103">
        <v>8</v>
      </c>
      <c r="I83" s="104">
        <v>0</v>
      </c>
      <c r="J83" s="104">
        <v>14</v>
      </c>
    </row>
    <row r="84" spans="1:10" hidden="1">
      <c r="A84" s="101" t="s">
        <v>265</v>
      </c>
      <c r="B84" s="102" t="s">
        <v>266</v>
      </c>
      <c r="G84" s="103">
        <v>0</v>
      </c>
      <c r="H84" s="103">
        <v>4</v>
      </c>
      <c r="I84" s="104">
        <v>0</v>
      </c>
      <c r="J84" s="104">
        <v>4</v>
      </c>
    </row>
    <row r="85" spans="1:10" hidden="1">
      <c r="A85" s="101" t="s">
        <v>452</v>
      </c>
      <c r="B85" s="102" t="s">
        <v>453</v>
      </c>
      <c r="C85" s="103">
        <v>0</v>
      </c>
      <c r="D85" s="103">
        <v>3</v>
      </c>
      <c r="I85" s="104">
        <v>0</v>
      </c>
      <c r="J85" s="104">
        <v>3</v>
      </c>
    </row>
    <row r="86" spans="1:10" hidden="1">
      <c r="A86" s="101" t="s">
        <v>214</v>
      </c>
      <c r="B86" s="102" t="s">
        <v>215</v>
      </c>
      <c r="C86" s="103">
        <v>-35</v>
      </c>
      <c r="D86" s="103">
        <v>8</v>
      </c>
      <c r="E86" s="103">
        <v>0</v>
      </c>
      <c r="F86" s="103">
        <v>80</v>
      </c>
      <c r="G86" s="103">
        <v>35</v>
      </c>
      <c r="H86" s="103">
        <v>47</v>
      </c>
      <c r="I86" s="104">
        <v>0</v>
      </c>
      <c r="J86" s="104">
        <v>135</v>
      </c>
    </row>
    <row r="87" spans="1:10" hidden="1">
      <c r="A87" s="101" t="s">
        <v>267</v>
      </c>
      <c r="B87" s="102" t="s">
        <v>268</v>
      </c>
      <c r="C87" s="103">
        <v>-20</v>
      </c>
      <c r="D87" s="103">
        <v>25</v>
      </c>
      <c r="E87" s="103">
        <v>0</v>
      </c>
      <c r="F87" s="103">
        <v>4</v>
      </c>
      <c r="G87" s="103">
        <v>20</v>
      </c>
      <c r="H87" s="103">
        <v>15</v>
      </c>
      <c r="I87" s="104">
        <v>0</v>
      </c>
      <c r="J87" s="104">
        <v>44</v>
      </c>
    </row>
    <row r="88" spans="1:10" hidden="1">
      <c r="A88" s="101" t="s">
        <v>273</v>
      </c>
      <c r="B88" s="102" t="s">
        <v>274</v>
      </c>
      <c r="C88" s="103">
        <v>-27</v>
      </c>
      <c r="D88" s="103">
        <v>27</v>
      </c>
      <c r="E88" s="103">
        <v>20</v>
      </c>
      <c r="F88" s="103">
        <v>19</v>
      </c>
      <c r="G88" s="103">
        <v>7</v>
      </c>
      <c r="H88" s="103">
        <v>42</v>
      </c>
      <c r="I88" s="104">
        <v>0</v>
      </c>
      <c r="J88" s="104">
        <v>88</v>
      </c>
    </row>
    <row r="89" spans="1:10" hidden="1">
      <c r="A89" s="101" t="s">
        <v>269</v>
      </c>
      <c r="B89" s="102" t="s">
        <v>270</v>
      </c>
      <c r="C89" s="103">
        <v>-80</v>
      </c>
      <c r="D89" s="103">
        <v>18</v>
      </c>
      <c r="E89" s="103">
        <v>0</v>
      </c>
      <c r="F89" s="103">
        <v>93</v>
      </c>
      <c r="G89" s="103">
        <v>80</v>
      </c>
      <c r="H89" s="103">
        <v>57</v>
      </c>
      <c r="I89" s="104">
        <v>0</v>
      </c>
      <c r="J89" s="104">
        <v>168</v>
      </c>
    </row>
    <row r="90" spans="1:10" hidden="1">
      <c r="A90" s="101" t="s">
        <v>603</v>
      </c>
      <c r="B90" s="102" t="s">
        <v>604</v>
      </c>
      <c r="C90" s="103">
        <v>0</v>
      </c>
      <c r="D90" s="103">
        <v>3</v>
      </c>
      <c r="I90" s="104">
        <v>0</v>
      </c>
      <c r="J90" s="104">
        <v>3</v>
      </c>
    </row>
    <row r="91" spans="1:10" hidden="1">
      <c r="A91" s="101" t="s">
        <v>605</v>
      </c>
      <c r="B91" s="102" t="s">
        <v>606</v>
      </c>
      <c r="C91" s="103">
        <v>0</v>
      </c>
      <c r="D91" s="103">
        <v>3</v>
      </c>
      <c r="I91" s="104">
        <v>0</v>
      </c>
      <c r="J91" s="104">
        <v>3</v>
      </c>
    </row>
    <row r="92" spans="1:10" hidden="1">
      <c r="A92" s="101" t="s">
        <v>647</v>
      </c>
      <c r="B92" s="102" t="s">
        <v>648</v>
      </c>
      <c r="C92" s="103">
        <v>0</v>
      </c>
      <c r="D92" s="103">
        <v>5</v>
      </c>
      <c r="I92" s="104">
        <v>0</v>
      </c>
      <c r="J92" s="104">
        <v>5</v>
      </c>
    </row>
    <row r="93" spans="1:10" hidden="1">
      <c r="A93" s="101" t="s">
        <v>454</v>
      </c>
      <c r="B93" s="102" t="s">
        <v>455</v>
      </c>
      <c r="C93" s="103">
        <v>0</v>
      </c>
      <c r="D93" s="103">
        <v>2</v>
      </c>
      <c r="I93" s="104">
        <v>0</v>
      </c>
      <c r="J93" s="104">
        <v>2</v>
      </c>
    </row>
    <row r="94" spans="1:10" hidden="1">
      <c r="A94" s="101" t="s">
        <v>456</v>
      </c>
      <c r="B94" s="102" t="s">
        <v>457</v>
      </c>
      <c r="C94" s="103">
        <v>0</v>
      </c>
      <c r="D94" s="103">
        <v>3</v>
      </c>
      <c r="G94" s="103">
        <v>0</v>
      </c>
      <c r="H94" s="103">
        <v>1</v>
      </c>
      <c r="I94" s="104">
        <v>0</v>
      </c>
      <c r="J94" s="104">
        <v>4</v>
      </c>
    </row>
    <row r="95" spans="1:10" hidden="1">
      <c r="A95" s="101" t="s">
        <v>339</v>
      </c>
      <c r="B95" s="102" t="s">
        <v>340</v>
      </c>
      <c r="E95" s="103">
        <v>0</v>
      </c>
      <c r="F95" s="103">
        <v>38</v>
      </c>
      <c r="G95" s="103">
        <v>0</v>
      </c>
      <c r="H95" s="103">
        <v>40</v>
      </c>
      <c r="I95" s="104">
        <v>0</v>
      </c>
      <c r="J95" s="104">
        <v>78</v>
      </c>
    </row>
    <row r="96" spans="1:10" hidden="1">
      <c r="A96" s="101" t="s">
        <v>673</v>
      </c>
      <c r="B96" s="102" t="s">
        <v>674</v>
      </c>
      <c r="E96" s="103">
        <v>0</v>
      </c>
      <c r="F96" s="103">
        <v>7</v>
      </c>
      <c r="I96" s="104">
        <v>0</v>
      </c>
      <c r="J96" s="104">
        <v>7</v>
      </c>
    </row>
    <row r="97" spans="1:10" hidden="1">
      <c r="A97" s="101" t="s">
        <v>675</v>
      </c>
      <c r="B97" s="102" t="s">
        <v>676</v>
      </c>
      <c r="E97" s="103">
        <v>0</v>
      </c>
      <c r="F97" s="103">
        <v>7</v>
      </c>
      <c r="I97" s="104">
        <v>0</v>
      </c>
      <c r="J97" s="104">
        <v>7</v>
      </c>
    </row>
    <row r="98" spans="1:10" hidden="1">
      <c r="A98" s="101" t="s">
        <v>458</v>
      </c>
      <c r="B98" s="102" t="s">
        <v>83</v>
      </c>
      <c r="C98" s="103">
        <v>0</v>
      </c>
      <c r="D98" s="103">
        <v>1</v>
      </c>
      <c r="I98" s="104">
        <v>0</v>
      </c>
      <c r="J98" s="104">
        <v>1</v>
      </c>
    </row>
    <row r="99" spans="1:10" hidden="1">
      <c r="A99" s="101" t="s">
        <v>459</v>
      </c>
      <c r="B99" s="102" t="s">
        <v>460</v>
      </c>
      <c r="C99" s="103">
        <v>0</v>
      </c>
      <c r="D99" s="103">
        <v>2</v>
      </c>
      <c r="I99" s="104">
        <v>0</v>
      </c>
      <c r="J99" s="104">
        <v>2</v>
      </c>
    </row>
    <row r="100" spans="1:10" hidden="1">
      <c r="A100" s="101" t="s">
        <v>600</v>
      </c>
      <c r="B100" s="102" t="s">
        <v>598</v>
      </c>
      <c r="C100" s="103">
        <v>0</v>
      </c>
      <c r="D100" s="103">
        <v>104</v>
      </c>
      <c r="E100" s="103">
        <v>0</v>
      </c>
      <c r="F100" s="103">
        <v>390</v>
      </c>
      <c r="G100" s="103">
        <v>0</v>
      </c>
      <c r="H100" s="103">
        <v>464</v>
      </c>
      <c r="I100" s="104">
        <v>0</v>
      </c>
      <c r="J100" s="104">
        <v>958</v>
      </c>
    </row>
    <row r="101" spans="1:10" hidden="1">
      <c r="A101" s="101" t="s">
        <v>583</v>
      </c>
      <c r="B101" s="102" t="s">
        <v>584</v>
      </c>
      <c r="C101" s="103">
        <v>-29</v>
      </c>
      <c r="D101" s="103">
        <v>84</v>
      </c>
      <c r="E101" s="103">
        <v>20</v>
      </c>
      <c r="F101" s="103">
        <v>2</v>
      </c>
      <c r="G101" s="103">
        <v>9</v>
      </c>
      <c r="H101" s="103">
        <v>1</v>
      </c>
      <c r="I101" s="104">
        <v>0</v>
      </c>
      <c r="J101" s="104">
        <v>87</v>
      </c>
    </row>
    <row r="102" spans="1:10" hidden="1">
      <c r="A102" s="101" t="s">
        <v>607</v>
      </c>
      <c r="B102" s="102" t="s">
        <v>608</v>
      </c>
      <c r="C102" s="103">
        <v>0</v>
      </c>
      <c r="D102" s="103">
        <v>1</v>
      </c>
      <c r="I102" s="104">
        <v>0</v>
      </c>
      <c r="J102" s="104">
        <v>1</v>
      </c>
    </row>
    <row r="103" spans="1:10" hidden="1">
      <c r="A103" s="101" t="s">
        <v>461</v>
      </c>
      <c r="B103" s="102" t="s">
        <v>462</v>
      </c>
      <c r="C103" s="103">
        <v>0</v>
      </c>
      <c r="D103" s="103">
        <v>6</v>
      </c>
      <c r="I103" s="104">
        <v>0</v>
      </c>
      <c r="J103" s="104">
        <v>6</v>
      </c>
    </row>
    <row r="104" spans="1:10" hidden="1">
      <c r="A104" s="101" t="s">
        <v>463</v>
      </c>
      <c r="B104" s="102" t="s">
        <v>464</v>
      </c>
      <c r="C104" s="103">
        <v>0</v>
      </c>
      <c r="D104" s="103">
        <v>3</v>
      </c>
      <c r="G104" s="103">
        <v>0</v>
      </c>
      <c r="H104" s="103">
        <v>1</v>
      </c>
      <c r="I104" s="104">
        <v>0</v>
      </c>
      <c r="J104" s="104">
        <v>4</v>
      </c>
    </row>
    <row r="105" spans="1:10" hidden="1">
      <c r="A105" s="101" t="s">
        <v>465</v>
      </c>
      <c r="B105" s="102" t="s">
        <v>466</v>
      </c>
      <c r="C105" s="103">
        <v>0</v>
      </c>
      <c r="D105" s="103">
        <v>6</v>
      </c>
      <c r="I105" s="104">
        <v>0</v>
      </c>
      <c r="J105" s="104">
        <v>6</v>
      </c>
    </row>
    <row r="106" spans="1:10" hidden="1">
      <c r="A106" s="101" t="s">
        <v>467</v>
      </c>
      <c r="B106" s="102" t="s">
        <v>468</v>
      </c>
      <c r="C106" s="103">
        <v>0</v>
      </c>
      <c r="D106" s="103">
        <v>3</v>
      </c>
      <c r="G106" s="103">
        <v>0</v>
      </c>
      <c r="H106" s="103">
        <v>1</v>
      </c>
      <c r="I106" s="104">
        <v>0</v>
      </c>
      <c r="J106" s="104">
        <v>4</v>
      </c>
    </row>
    <row r="107" spans="1:10" hidden="1">
      <c r="A107" s="101" t="s">
        <v>585</v>
      </c>
      <c r="B107" s="102" t="s">
        <v>586</v>
      </c>
      <c r="C107" s="103">
        <v>0</v>
      </c>
      <c r="D107" s="103">
        <v>8</v>
      </c>
      <c r="I107" s="104">
        <v>0</v>
      </c>
      <c r="J107" s="104">
        <v>8</v>
      </c>
    </row>
    <row r="108" spans="1:10" hidden="1">
      <c r="A108" s="101" t="s">
        <v>469</v>
      </c>
      <c r="B108" s="102" t="s">
        <v>470</v>
      </c>
      <c r="G108" s="103">
        <v>0</v>
      </c>
      <c r="H108" s="103">
        <v>1</v>
      </c>
      <c r="I108" s="104">
        <v>0</v>
      </c>
      <c r="J108" s="104">
        <v>1</v>
      </c>
    </row>
    <row r="109" spans="1:10" hidden="1">
      <c r="A109" s="101" t="s">
        <v>471</v>
      </c>
      <c r="B109" s="102" t="s">
        <v>472</v>
      </c>
      <c r="C109" s="103">
        <v>0</v>
      </c>
      <c r="D109" s="103">
        <v>5</v>
      </c>
      <c r="I109" s="104">
        <v>0</v>
      </c>
      <c r="J109" s="104">
        <v>5</v>
      </c>
    </row>
    <row r="110" spans="1:10" hidden="1">
      <c r="A110" s="101" t="s">
        <v>473</v>
      </c>
      <c r="B110" s="102" t="s">
        <v>474</v>
      </c>
      <c r="C110" s="103">
        <v>0</v>
      </c>
      <c r="D110" s="103">
        <v>2</v>
      </c>
      <c r="I110" s="104">
        <v>0</v>
      </c>
      <c r="J110" s="104">
        <v>2</v>
      </c>
    </row>
    <row r="111" spans="1:10" hidden="1">
      <c r="A111" s="101" t="s">
        <v>649</v>
      </c>
      <c r="B111" s="102" t="s">
        <v>650</v>
      </c>
      <c r="C111" s="103">
        <v>0</v>
      </c>
      <c r="D111" s="103">
        <v>2</v>
      </c>
      <c r="I111" s="104">
        <v>0</v>
      </c>
      <c r="J111" s="104">
        <v>2</v>
      </c>
    </row>
    <row r="112" spans="1:10" hidden="1">
      <c r="A112" s="101" t="s">
        <v>475</v>
      </c>
      <c r="B112" s="102" t="s">
        <v>476</v>
      </c>
      <c r="C112" s="103">
        <v>0</v>
      </c>
      <c r="D112" s="103">
        <v>1</v>
      </c>
      <c r="I112" s="104">
        <v>0</v>
      </c>
      <c r="J112" s="104">
        <v>1</v>
      </c>
    </row>
    <row r="113" spans="1:10" hidden="1">
      <c r="A113" s="101" t="s">
        <v>216</v>
      </c>
      <c r="B113" s="102" t="s">
        <v>217</v>
      </c>
      <c r="C113" s="103">
        <v>-8</v>
      </c>
      <c r="D113" s="103">
        <v>216</v>
      </c>
      <c r="E113" s="103">
        <v>5</v>
      </c>
      <c r="F113" s="103">
        <v>96</v>
      </c>
      <c r="G113" s="103">
        <v>3</v>
      </c>
      <c r="H113" s="103">
        <v>30</v>
      </c>
      <c r="I113" s="104">
        <v>0</v>
      </c>
      <c r="J113" s="104">
        <v>342</v>
      </c>
    </row>
    <row r="114" spans="1:10" hidden="1">
      <c r="A114" s="101" t="s">
        <v>477</v>
      </c>
      <c r="B114" s="102" t="s">
        <v>478</v>
      </c>
      <c r="C114" s="103">
        <v>0</v>
      </c>
      <c r="D114" s="103">
        <v>6</v>
      </c>
      <c r="G114" s="103">
        <v>0</v>
      </c>
      <c r="H114" s="103">
        <v>3</v>
      </c>
      <c r="I114" s="104">
        <v>0</v>
      </c>
      <c r="J114" s="104">
        <v>9</v>
      </c>
    </row>
    <row r="115" spans="1:10" hidden="1">
      <c r="A115" s="101" t="s">
        <v>368</v>
      </c>
      <c r="B115" s="102" t="s">
        <v>369</v>
      </c>
      <c r="C115" s="103">
        <v>-8</v>
      </c>
      <c r="D115" s="103">
        <v>78</v>
      </c>
      <c r="E115" s="103">
        <v>5</v>
      </c>
      <c r="F115" s="103">
        <v>58</v>
      </c>
      <c r="G115" s="103">
        <v>3</v>
      </c>
      <c r="H115" s="103">
        <v>6</v>
      </c>
      <c r="I115" s="104">
        <v>0</v>
      </c>
      <c r="J115" s="104">
        <v>142</v>
      </c>
    </row>
    <row r="116" spans="1:10" hidden="1">
      <c r="A116" s="101" t="s">
        <v>651</v>
      </c>
      <c r="B116" s="102" t="s">
        <v>652</v>
      </c>
      <c r="C116" s="103">
        <v>0</v>
      </c>
      <c r="D116" s="103">
        <v>36</v>
      </c>
      <c r="I116" s="104">
        <v>0</v>
      </c>
      <c r="J116" s="104">
        <v>36</v>
      </c>
    </row>
    <row r="117" spans="1:10" hidden="1">
      <c r="A117" s="101" t="s">
        <v>479</v>
      </c>
      <c r="B117" s="102" t="s">
        <v>480</v>
      </c>
      <c r="C117" s="103">
        <v>0</v>
      </c>
      <c r="D117" s="103">
        <v>4</v>
      </c>
      <c r="G117" s="103">
        <v>0</v>
      </c>
      <c r="H117" s="103">
        <v>3</v>
      </c>
      <c r="I117" s="104">
        <v>0</v>
      </c>
      <c r="J117" s="104">
        <v>7</v>
      </c>
    </row>
    <row r="118" spans="1:10" hidden="1">
      <c r="A118" s="101" t="s">
        <v>481</v>
      </c>
      <c r="B118" s="102" t="s">
        <v>482</v>
      </c>
      <c r="C118" s="103">
        <v>0</v>
      </c>
      <c r="D118" s="103">
        <v>5</v>
      </c>
      <c r="I118" s="104">
        <v>0</v>
      </c>
      <c r="J118" s="104">
        <v>5</v>
      </c>
    </row>
    <row r="119" spans="1:10" hidden="1">
      <c r="A119" s="101" t="s">
        <v>483</v>
      </c>
      <c r="B119" s="102" t="s">
        <v>484</v>
      </c>
      <c r="C119" s="103">
        <v>0</v>
      </c>
      <c r="D119" s="103">
        <v>1</v>
      </c>
      <c r="I119" s="104">
        <v>0</v>
      </c>
      <c r="J119" s="104">
        <v>1</v>
      </c>
    </row>
    <row r="120" spans="1:10" hidden="1">
      <c r="A120" s="101" t="s">
        <v>595</v>
      </c>
      <c r="B120" s="102" t="s">
        <v>125</v>
      </c>
      <c r="C120" s="103">
        <v>0</v>
      </c>
      <c r="D120" s="103">
        <v>0</v>
      </c>
      <c r="E120" s="103">
        <v>0</v>
      </c>
      <c r="F120" s="103">
        <v>12</v>
      </c>
      <c r="G120" s="103">
        <v>0</v>
      </c>
      <c r="H120" s="103">
        <v>36</v>
      </c>
      <c r="I120" s="104">
        <v>0</v>
      </c>
      <c r="J120" s="104">
        <v>48</v>
      </c>
    </row>
    <row r="121" spans="1:10" hidden="1">
      <c r="A121" s="101" t="s">
        <v>39</v>
      </c>
      <c r="B121" s="102" t="s">
        <v>40</v>
      </c>
      <c r="C121" s="103">
        <v>0</v>
      </c>
      <c r="D121" s="103">
        <v>97</v>
      </c>
      <c r="E121" s="103">
        <v>0</v>
      </c>
      <c r="F121" s="103">
        <v>171</v>
      </c>
      <c r="G121" s="103">
        <v>0</v>
      </c>
      <c r="H121" s="103">
        <v>21</v>
      </c>
      <c r="I121" s="104">
        <v>0</v>
      </c>
      <c r="J121" s="104">
        <v>289</v>
      </c>
    </row>
    <row r="122" spans="1:10" hidden="1">
      <c r="A122" s="101" t="s">
        <v>243</v>
      </c>
      <c r="B122" s="102" t="s">
        <v>244</v>
      </c>
      <c r="C122" s="103">
        <v>0</v>
      </c>
      <c r="D122" s="103">
        <v>101</v>
      </c>
      <c r="E122" s="103">
        <v>0</v>
      </c>
      <c r="F122" s="103">
        <v>2</v>
      </c>
      <c r="I122" s="104">
        <v>0</v>
      </c>
      <c r="J122" s="104">
        <v>103</v>
      </c>
    </row>
    <row r="123" spans="1:10" hidden="1">
      <c r="A123" s="101" t="s">
        <v>41</v>
      </c>
      <c r="B123" s="102" t="s">
        <v>42</v>
      </c>
      <c r="C123" s="103">
        <v>0</v>
      </c>
      <c r="D123" s="103">
        <v>30</v>
      </c>
      <c r="E123" s="103">
        <v>0</v>
      </c>
      <c r="F123" s="103">
        <v>31</v>
      </c>
      <c r="G123" s="103">
        <v>0</v>
      </c>
      <c r="H123" s="103">
        <v>36</v>
      </c>
      <c r="I123" s="104">
        <v>0</v>
      </c>
      <c r="J123" s="104">
        <v>97</v>
      </c>
    </row>
    <row r="124" spans="1:10" hidden="1">
      <c r="A124" s="101" t="s">
        <v>99</v>
      </c>
      <c r="B124" s="102" t="s">
        <v>100</v>
      </c>
      <c r="C124" s="103">
        <v>0</v>
      </c>
      <c r="D124" s="103">
        <v>30</v>
      </c>
      <c r="E124" s="103">
        <v>0</v>
      </c>
      <c r="F124" s="103">
        <v>39</v>
      </c>
      <c r="G124" s="103">
        <v>0</v>
      </c>
      <c r="H124" s="103">
        <v>39</v>
      </c>
      <c r="I124" s="104">
        <v>0</v>
      </c>
      <c r="J124" s="104">
        <v>108</v>
      </c>
    </row>
    <row r="125" spans="1:10" hidden="1">
      <c r="A125" s="101" t="s">
        <v>190</v>
      </c>
      <c r="B125" s="102" t="s">
        <v>191</v>
      </c>
      <c r="G125" s="103">
        <v>0</v>
      </c>
      <c r="H125" s="103">
        <v>4</v>
      </c>
      <c r="I125" s="104">
        <v>0</v>
      </c>
      <c r="J125" s="104">
        <v>4</v>
      </c>
    </row>
    <row r="126" spans="1:10" hidden="1">
      <c r="A126" s="101" t="s">
        <v>208</v>
      </c>
      <c r="B126" s="102" t="s">
        <v>209</v>
      </c>
      <c r="C126" s="103">
        <v>0</v>
      </c>
      <c r="D126" s="103">
        <v>1</v>
      </c>
      <c r="I126" s="104">
        <v>0</v>
      </c>
      <c r="J126" s="104">
        <v>1</v>
      </c>
    </row>
    <row r="127" spans="1:10" hidden="1">
      <c r="A127" s="101" t="s">
        <v>124</v>
      </c>
      <c r="B127" s="102" t="s">
        <v>587</v>
      </c>
      <c r="E127" s="103">
        <v>0</v>
      </c>
      <c r="F127" s="103">
        <v>2</v>
      </c>
      <c r="G127" s="103">
        <v>0</v>
      </c>
      <c r="H127" s="103">
        <v>3</v>
      </c>
      <c r="I127" s="104">
        <v>0</v>
      </c>
      <c r="J127" s="104">
        <v>5</v>
      </c>
    </row>
    <row r="128" spans="1:10" hidden="1">
      <c r="A128" s="101" t="s">
        <v>107</v>
      </c>
      <c r="B128" s="102" t="s">
        <v>485</v>
      </c>
      <c r="C128" s="103">
        <v>0</v>
      </c>
      <c r="D128" s="103">
        <v>20</v>
      </c>
      <c r="E128" s="103">
        <v>0</v>
      </c>
      <c r="F128" s="103">
        <v>7</v>
      </c>
      <c r="I128" s="104">
        <v>0</v>
      </c>
      <c r="J128" s="104">
        <v>27</v>
      </c>
    </row>
    <row r="129" spans="1:10" hidden="1">
      <c r="A129" s="101" t="s">
        <v>197</v>
      </c>
      <c r="B129" s="102" t="s">
        <v>588</v>
      </c>
      <c r="E129" s="103">
        <v>0</v>
      </c>
      <c r="F129" s="103">
        <v>1</v>
      </c>
      <c r="I129" s="104">
        <v>0</v>
      </c>
      <c r="J129" s="104">
        <v>1</v>
      </c>
    </row>
    <row r="130" spans="1:10" hidden="1">
      <c r="A130" s="101" t="s">
        <v>301</v>
      </c>
      <c r="B130" s="102" t="s">
        <v>302</v>
      </c>
      <c r="C130" s="103">
        <v>0</v>
      </c>
      <c r="D130" s="103">
        <v>5</v>
      </c>
      <c r="E130" s="103">
        <v>0</v>
      </c>
      <c r="F130" s="103">
        <v>9</v>
      </c>
      <c r="G130" s="103">
        <v>0</v>
      </c>
      <c r="H130" s="103">
        <v>1</v>
      </c>
      <c r="I130" s="104">
        <v>0</v>
      </c>
      <c r="J130" s="104">
        <v>15</v>
      </c>
    </row>
    <row r="131" spans="1:10" hidden="1">
      <c r="A131" s="101" t="s">
        <v>486</v>
      </c>
      <c r="B131" s="102" t="s">
        <v>487</v>
      </c>
      <c r="E131" s="103">
        <v>0</v>
      </c>
      <c r="F131" s="103">
        <v>2</v>
      </c>
      <c r="I131" s="104">
        <v>0</v>
      </c>
      <c r="J131" s="104">
        <v>2</v>
      </c>
    </row>
    <row r="132" spans="1:10" hidden="1">
      <c r="A132" s="101" t="s">
        <v>303</v>
      </c>
      <c r="B132" s="102" t="s">
        <v>304</v>
      </c>
      <c r="C132" s="103">
        <v>0</v>
      </c>
      <c r="D132" s="103">
        <v>2</v>
      </c>
      <c r="I132" s="104">
        <v>0</v>
      </c>
      <c r="J132" s="104">
        <v>2</v>
      </c>
    </row>
    <row r="133" spans="1:10" hidden="1">
      <c r="A133" s="101" t="s">
        <v>488</v>
      </c>
      <c r="B133" s="102" t="s">
        <v>489</v>
      </c>
      <c r="C133" s="103">
        <v>0</v>
      </c>
      <c r="D133" s="103">
        <v>20</v>
      </c>
      <c r="E133" s="103">
        <v>0</v>
      </c>
      <c r="F133" s="103">
        <v>18</v>
      </c>
      <c r="I133" s="104">
        <v>0</v>
      </c>
      <c r="J133" s="104">
        <v>38</v>
      </c>
    </row>
    <row r="134" spans="1:10" hidden="1">
      <c r="A134" s="101" t="s">
        <v>490</v>
      </c>
      <c r="B134" s="102" t="s">
        <v>491</v>
      </c>
      <c r="C134" s="103">
        <v>0</v>
      </c>
      <c r="D134" s="103">
        <v>1</v>
      </c>
      <c r="I134" s="104">
        <v>0</v>
      </c>
      <c r="J134" s="104">
        <v>1</v>
      </c>
    </row>
    <row r="135" spans="1:10" hidden="1">
      <c r="A135" s="101" t="s">
        <v>319</v>
      </c>
      <c r="B135" s="102" t="s">
        <v>320</v>
      </c>
      <c r="C135" s="103">
        <v>0</v>
      </c>
      <c r="D135" s="103">
        <v>113</v>
      </c>
      <c r="E135" s="103">
        <v>0</v>
      </c>
      <c r="F135" s="103">
        <v>117</v>
      </c>
      <c r="G135" s="103">
        <v>0</v>
      </c>
      <c r="H135" s="103">
        <v>2</v>
      </c>
      <c r="I135" s="104">
        <v>0</v>
      </c>
      <c r="J135" s="104">
        <v>232</v>
      </c>
    </row>
    <row r="136" spans="1:10" hidden="1">
      <c r="A136" s="101" t="s">
        <v>653</v>
      </c>
      <c r="B136" s="102" t="s">
        <v>654</v>
      </c>
      <c r="C136" s="103">
        <v>0</v>
      </c>
      <c r="D136" s="103">
        <v>2</v>
      </c>
      <c r="I136" s="104">
        <v>0</v>
      </c>
      <c r="J136" s="104">
        <v>2</v>
      </c>
    </row>
    <row r="137" spans="1:10" hidden="1">
      <c r="A137" s="101" t="s">
        <v>155</v>
      </c>
      <c r="B137" s="102" t="s">
        <v>156</v>
      </c>
      <c r="C137" s="103">
        <v>-156</v>
      </c>
      <c r="D137" s="103">
        <v>1317</v>
      </c>
      <c r="E137" s="103">
        <v>100</v>
      </c>
      <c r="F137" s="103">
        <v>448</v>
      </c>
      <c r="G137" s="103">
        <v>56</v>
      </c>
      <c r="H137" s="103">
        <v>476</v>
      </c>
      <c r="I137" s="104">
        <v>0</v>
      </c>
      <c r="J137" s="104">
        <v>2241</v>
      </c>
    </row>
    <row r="138" spans="1:10" hidden="1">
      <c r="A138" s="101" t="s">
        <v>492</v>
      </c>
      <c r="B138" s="102" t="s">
        <v>493</v>
      </c>
      <c r="C138" s="103">
        <v>0</v>
      </c>
      <c r="D138" s="103">
        <v>2</v>
      </c>
      <c r="I138" s="104">
        <v>0</v>
      </c>
      <c r="J138" s="104">
        <v>2</v>
      </c>
    </row>
    <row r="139" spans="1:10" hidden="1">
      <c r="A139" s="101" t="s">
        <v>210</v>
      </c>
      <c r="B139" s="102" t="s">
        <v>154</v>
      </c>
      <c r="C139" s="103">
        <v>-191</v>
      </c>
      <c r="D139" s="103">
        <v>825</v>
      </c>
      <c r="E139" s="103">
        <v>40</v>
      </c>
      <c r="F139" s="103">
        <v>376</v>
      </c>
      <c r="G139" s="103">
        <v>151</v>
      </c>
      <c r="H139" s="103">
        <v>132</v>
      </c>
      <c r="I139" s="104">
        <v>0</v>
      </c>
      <c r="J139" s="104">
        <v>1333</v>
      </c>
    </row>
    <row r="140" spans="1:10" hidden="1">
      <c r="A140" s="101" t="s">
        <v>655</v>
      </c>
      <c r="B140" s="102" t="s">
        <v>656</v>
      </c>
      <c r="C140" s="103">
        <v>0</v>
      </c>
      <c r="D140" s="103">
        <v>4</v>
      </c>
      <c r="I140" s="104">
        <v>0</v>
      </c>
      <c r="J140" s="104">
        <v>4</v>
      </c>
    </row>
    <row r="141" spans="1:10" hidden="1">
      <c r="A141" s="101" t="s">
        <v>161</v>
      </c>
      <c r="B141" s="102" t="s">
        <v>494</v>
      </c>
      <c r="C141" s="103">
        <v>-40</v>
      </c>
      <c r="D141" s="103">
        <v>761</v>
      </c>
      <c r="E141" s="103">
        <v>40</v>
      </c>
      <c r="F141" s="103">
        <v>52</v>
      </c>
      <c r="G141" s="103">
        <v>0</v>
      </c>
      <c r="H141" s="103">
        <v>37</v>
      </c>
      <c r="I141" s="104">
        <v>0</v>
      </c>
      <c r="J141" s="104">
        <v>850</v>
      </c>
    </row>
    <row r="142" spans="1:10" hidden="1">
      <c r="A142" s="101" t="s">
        <v>495</v>
      </c>
      <c r="B142" s="102" t="s">
        <v>496</v>
      </c>
      <c r="C142" s="103">
        <v>0</v>
      </c>
      <c r="D142" s="103">
        <v>41</v>
      </c>
      <c r="I142" s="104">
        <v>0</v>
      </c>
      <c r="J142" s="104">
        <v>41</v>
      </c>
    </row>
    <row r="143" spans="1:10" hidden="1">
      <c r="A143" s="101" t="s">
        <v>497</v>
      </c>
      <c r="B143" s="102" t="s">
        <v>498</v>
      </c>
      <c r="C143" s="103">
        <v>0</v>
      </c>
      <c r="D143" s="103">
        <v>4</v>
      </c>
      <c r="G143" s="103">
        <v>0</v>
      </c>
      <c r="H143" s="103">
        <v>2</v>
      </c>
      <c r="I143" s="104">
        <v>0</v>
      </c>
      <c r="J143" s="104">
        <v>6</v>
      </c>
    </row>
    <row r="144" spans="1:10" hidden="1">
      <c r="A144" s="101" t="s">
        <v>657</v>
      </c>
      <c r="B144" s="102" t="s">
        <v>658</v>
      </c>
      <c r="C144" s="103">
        <v>0</v>
      </c>
      <c r="D144" s="103">
        <v>2</v>
      </c>
      <c r="I144" s="104">
        <v>0</v>
      </c>
      <c r="J144" s="104">
        <v>2</v>
      </c>
    </row>
    <row r="145" spans="1:10" hidden="1">
      <c r="A145" s="101" t="s">
        <v>609</v>
      </c>
      <c r="B145" s="102" t="s">
        <v>610</v>
      </c>
      <c r="C145" s="103">
        <v>0</v>
      </c>
      <c r="D145" s="103">
        <v>2</v>
      </c>
      <c r="I145" s="104">
        <v>0</v>
      </c>
      <c r="J145" s="104">
        <v>2</v>
      </c>
    </row>
    <row r="146" spans="1:10" hidden="1">
      <c r="A146" s="101" t="s">
        <v>293</v>
      </c>
      <c r="B146" s="102" t="s">
        <v>294</v>
      </c>
      <c r="E146" s="103">
        <v>0</v>
      </c>
      <c r="F146" s="103">
        <v>62</v>
      </c>
      <c r="G146" s="103">
        <v>0</v>
      </c>
      <c r="H146" s="103">
        <v>136</v>
      </c>
      <c r="I146" s="104">
        <v>0</v>
      </c>
      <c r="J146" s="104">
        <v>198</v>
      </c>
    </row>
    <row r="147" spans="1:10" hidden="1">
      <c r="A147" s="101" t="s">
        <v>297</v>
      </c>
      <c r="B147" s="102" t="s">
        <v>294</v>
      </c>
      <c r="C147" s="103">
        <v>0</v>
      </c>
      <c r="D147" s="103">
        <v>99</v>
      </c>
      <c r="E147" s="103">
        <v>0</v>
      </c>
      <c r="F147" s="103">
        <v>92</v>
      </c>
      <c r="I147" s="104">
        <v>0</v>
      </c>
      <c r="J147" s="104">
        <v>191</v>
      </c>
    </row>
    <row r="148" spans="1:10" hidden="1">
      <c r="A148" s="101" t="s">
        <v>499</v>
      </c>
      <c r="B148" s="102" t="s">
        <v>294</v>
      </c>
      <c r="C148" s="103">
        <v>0</v>
      </c>
      <c r="D148" s="103">
        <v>48</v>
      </c>
      <c r="I148" s="104">
        <v>0</v>
      </c>
      <c r="J148" s="104">
        <v>48</v>
      </c>
    </row>
    <row r="149" spans="1:10" hidden="1">
      <c r="A149" s="101" t="s">
        <v>32</v>
      </c>
      <c r="B149" s="102" t="s">
        <v>33</v>
      </c>
      <c r="C149" s="103">
        <v>-40</v>
      </c>
      <c r="D149" s="103">
        <v>517</v>
      </c>
      <c r="E149" s="103">
        <v>40</v>
      </c>
      <c r="F149" s="103">
        <v>187</v>
      </c>
      <c r="G149" s="103">
        <v>0</v>
      </c>
      <c r="H149" s="103">
        <v>0</v>
      </c>
      <c r="I149" s="104">
        <v>0</v>
      </c>
      <c r="J149" s="104">
        <v>704</v>
      </c>
    </row>
    <row r="150" spans="1:10" hidden="1">
      <c r="A150" s="101" t="s">
        <v>589</v>
      </c>
      <c r="B150" s="102" t="s">
        <v>33</v>
      </c>
      <c r="C150" s="103">
        <v>0</v>
      </c>
      <c r="D150" s="103">
        <v>9</v>
      </c>
      <c r="I150" s="104">
        <v>0</v>
      </c>
      <c r="J150" s="104">
        <v>9</v>
      </c>
    </row>
    <row r="151" spans="1:10" hidden="1">
      <c r="A151" s="101" t="s">
        <v>500</v>
      </c>
      <c r="B151" s="102" t="s">
        <v>33</v>
      </c>
      <c r="C151" s="103">
        <v>0</v>
      </c>
      <c r="D151" s="103">
        <v>1</v>
      </c>
      <c r="I151" s="104">
        <v>0</v>
      </c>
      <c r="J151" s="104">
        <v>1</v>
      </c>
    </row>
    <row r="152" spans="1:10" hidden="1">
      <c r="A152" s="101" t="s">
        <v>501</v>
      </c>
      <c r="B152" s="102" t="s">
        <v>502</v>
      </c>
      <c r="E152" s="103">
        <v>0</v>
      </c>
      <c r="F152" s="103">
        <v>33</v>
      </c>
      <c r="G152" s="103">
        <v>0</v>
      </c>
      <c r="H152" s="103">
        <v>30</v>
      </c>
      <c r="I152" s="104">
        <v>0</v>
      </c>
      <c r="J152" s="104">
        <v>63</v>
      </c>
    </row>
    <row r="153" spans="1:10" hidden="1">
      <c r="A153" s="101" t="s">
        <v>503</v>
      </c>
      <c r="B153" s="102" t="s">
        <v>296</v>
      </c>
      <c r="C153" s="103">
        <v>0</v>
      </c>
      <c r="D153" s="103">
        <v>63</v>
      </c>
      <c r="E153" s="103">
        <v>0</v>
      </c>
      <c r="F153" s="103">
        <v>2</v>
      </c>
      <c r="I153" s="104">
        <v>0</v>
      </c>
      <c r="J153" s="104">
        <v>65</v>
      </c>
    </row>
    <row r="154" spans="1:10" hidden="1">
      <c r="A154" s="101" t="s">
        <v>295</v>
      </c>
      <c r="B154" s="102" t="s">
        <v>296</v>
      </c>
      <c r="C154" s="103">
        <v>0</v>
      </c>
      <c r="D154" s="103">
        <v>16</v>
      </c>
      <c r="E154" s="103">
        <v>0</v>
      </c>
      <c r="F154" s="103">
        <v>69</v>
      </c>
      <c r="I154" s="104">
        <v>0</v>
      </c>
      <c r="J154" s="104">
        <v>85</v>
      </c>
    </row>
    <row r="155" spans="1:10" hidden="1">
      <c r="A155" s="101" t="s">
        <v>163</v>
      </c>
      <c r="B155" s="102" t="s">
        <v>296</v>
      </c>
      <c r="E155" s="103">
        <v>0</v>
      </c>
      <c r="F155" s="103">
        <v>60</v>
      </c>
      <c r="G155" s="103">
        <v>0</v>
      </c>
      <c r="H155" s="103">
        <v>57</v>
      </c>
      <c r="I155" s="104">
        <v>0</v>
      </c>
      <c r="J155" s="104">
        <v>117</v>
      </c>
    </row>
    <row r="156" spans="1:10" hidden="1">
      <c r="A156" s="101" t="s">
        <v>504</v>
      </c>
      <c r="B156" s="102" t="s">
        <v>296</v>
      </c>
      <c r="C156" s="103">
        <v>0</v>
      </c>
      <c r="D156" s="103">
        <v>6</v>
      </c>
      <c r="I156" s="104">
        <v>0</v>
      </c>
      <c r="J156" s="104">
        <v>6</v>
      </c>
    </row>
    <row r="157" spans="1:10" hidden="1">
      <c r="A157" s="101" t="s">
        <v>505</v>
      </c>
      <c r="B157" s="102" t="s">
        <v>296</v>
      </c>
      <c r="C157" s="103">
        <v>0</v>
      </c>
      <c r="D157" s="103">
        <v>111</v>
      </c>
      <c r="E157" s="103">
        <v>0</v>
      </c>
      <c r="F157" s="103">
        <v>55</v>
      </c>
      <c r="G157" s="103">
        <v>0</v>
      </c>
      <c r="H157" s="103">
        <v>33</v>
      </c>
      <c r="I157" s="104">
        <v>0</v>
      </c>
      <c r="J157" s="104">
        <v>199</v>
      </c>
    </row>
    <row r="158" spans="1:10" hidden="1">
      <c r="A158" s="101" t="s">
        <v>306</v>
      </c>
      <c r="B158" s="102" t="s">
        <v>296</v>
      </c>
      <c r="E158" s="103">
        <v>0</v>
      </c>
      <c r="F158" s="103">
        <v>18</v>
      </c>
      <c r="G158" s="103">
        <v>0</v>
      </c>
      <c r="H158" s="103">
        <v>6</v>
      </c>
      <c r="I158" s="104">
        <v>0</v>
      </c>
      <c r="J158" s="104">
        <v>24</v>
      </c>
    </row>
    <row r="159" spans="1:10" hidden="1">
      <c r="A159" s="101" t="s">
        <v>506</v>
      </c>
      <c r="B159" s="102" t="s">
        <v>507</v>
      </c>
      <c r="E159" s="103">
        <v>0</v>
      </c>
      <c r="F159" s="103">
        <v>132</v>
      </c>
      <c r="I159" s="104">
        <v>0</v>
      </c>
      <c r="J159" s="104">
        <v>132</v>
      </c>
    </row>
    <row r="160" spans="1:10" hidden="1">
      <c r="A160" s="101" t="s">
        <v>508</v>
      </c>
      <c r="B160" s="102" t="s">
        <v>509</v>
      </c>
      <c r="C160" s="103">
        <v>0</v>
      </c>
      <c r="D160" s="103">
        <v>40</v>
      </c>
      <c r="E160" s="103">
        <v>0</v>
      </c>
      <c r="F160" s="103">
        <v>40</v>
      </c>
      <c r="G160" s="103">
        <v>0</v>
      </c>
      <c r="H160" s="103">
        <v>78</v>
      </c>
      <c r="I160" s="104">
        <v>0</v>
      </c>
      <c r="J160" s="104">
        <v>158</v>
      </c>
    </row>
    <row r="161" spans="1:10" hidden="1">
      <c r="A161" s="101" t="s">
        <v>510</v>
      </c>
      <c r="B161" s="102" t="s">
        <v>364</v>
      </c>
      <c r="C161" s="103">
        <v>0</v>
      </c>
      <c r="D161" s="103">
        <v>1</v>
      </c>
      <c r="I161" s="104">
        <v>0</v>
      </c>
      <c r="J161" s="104">
        <v>1</v>
      </c>
    </row>
    <row r="162" spans="1:10" hidden="1">
      <c r="A162" s="101" t="s">
        <v>511</v>
      </c>
      <c r="B162" s="102" t="s">
        <v>364</v>
      </c>
      <c r="C162" s="103">
        <v>0</v>
      </c>
      <c r="D162" s="103">
        <v>37</v>
      </c>
      <c r="I162" s="104">
        <v>0</v>
      </c>
      <c r="J162" s="104">
        <v>37</v>
      </c>
    </row>
    <row r="163" spans="1:10" hidden="1">
      <c r="A163" s="101" t="s">
        <v>512</v>
      </c>
      <c r="B163" s="102" t="s">
        <v>364</v>
      </c>
      <c r="C163" s="103">
        <v>0</v>
      </c>
      <c r="D163" s="103">
        <v>12</v>
      </c>
      <c r="I163" s="104">
        <v>0</v>
      </c>
      <c r="J163" s="104">
        <v>12</v>
      </c>
    </row>
    <row r="164" spans="1:10" hidden="1">
      <c r="A164" s="101" t="s">
        <v>363</v>
      </c>
      <c r="B164" s="102" t="s">
        <v>364</v>
      </c>
      <c r="C164" s="103">
        <v>-8</v>
      </c>
      <c r="D164" s="103">
        <v>238</v>
      </c>
      <c r="E164" s="103">
        <v>5</v>
      </c>
      <c r="F164" s="103">
        <v>12</v>
      </c>
      <c r="G164" s="103">
        <v>3</v>
      </c>
      <c r="H164" s="103">
        <v>30</v>
      </c>
      <c r="I164" s="104">
        <v>0</v>
      </c>
      <c r="J164" s="104">
        <v>280</v>
      </c>
    </row>
    <row r="165" spans="1:10" hidden="1">
      <c r="A165" s="101" t="s">
        <v>513</v>
      </c>
      <c r="B165" s="102" t="s">
        <v>364</v>
      </c>
      <c r="C165" s="103">
        <v>0</v>
      </c>
      <c r="D165" s="103">
        <v>29</v>
      </c>
      <c r="I165" s="104">
        <v>0</v>
      </c>
      <c r="J165" s="104">
        <v>29</v>
      </c>
    </row>
    <row r="166" spans="1:10" hidden="1">
      <c r="A166" s="101" t="s">
        <v>357</v>
      </c>
      <c r="B166" s="102" t="s">
        <v>358</v>
      </c>
      <c r="C166" s="103">
        <v>-8</v>
      </c>
      <c r="D166" s="103">
        <v>4</v>
      </c>
      <c r="E166" s="103">
        <v>5</v>
      </c>
      <c r="F166" s="103">
        <v>10</v>
      </c>
      <c r="G166" s="103">
        <v>3</v>
      </c>
      <c r="H166" s="103">
        <v>47</v>
      </c>
      <c r="I166" s="104">
        <v>0</v>
      </c>
      <c r="J166" s="104">
        <v>61</v>
      </c>
    </row>
    <row r="167" spans="1:10" hidden="1">
      <c r="A167" s="101" t="s">
        <v>659</v>
      </c>
      <c r="B167" s="102" t="s">
        <v>358</v>
      </c>
      <c r="C167" s="103">
        <v>0</v>
      </c>
      <c r="D167" s="103">
        <v>36</v>
      </c>
      <c r="I167" s="104">
        <v>0</v>
      </c>
      <c r="J167" s="104">
        <v>36</v>
      </c>
    </row>
    <row r="168" spans="1:10" hidden="1">
      <c r="A168" s="101" t="s">
        <v>515</v>
      </c>
      <c r="B168" s="102" t="s">
        <v>358</v>
      </c>
      <c r="C168" s="103">
        <v>0</v>
      </c>
      <c r="D168" s="103">
        <v>1</v>
      </c>
      <c r="I168" s="104">
        <v>0</v>
      </c>
      <c r="J168" s="104">
        <v>1</v>
      </c>
    </row>
    <row r="169" spans="1:10" hidden="1">
      <c r="A169" s="101" t="s">
        <v>516</v>
      </c>
      <c r="B169" s="102" t="s">
        <v>364</v>
      </c>
      <c r="C169" s="103">
        <v>0</v>
      </c>
      <c r="D169" s="103">
        <v>13</v>
      </c>
      <c r="I169" s="104">
        <v>0</v>
      </c>
      <c r="J169" s="104">
        <v>13</v>
      </c>
    </row>
    <row r="170" spans="1:10" hidden="1">
      <c r="A170" s="101" t="s">
        <v>611</v>
      </c>
      <c r="B170" s="102" t="s">
        <v>364</v>
      </c>
      <c r="C170" s="103">
        <v>0</v>
      </c>
      <c r="D170" s="103">
        <v>3</v>
      </c>
      <c r="I170" s="104">
        <v>0</v>
      </c>
      <c r="J170" s="104">
        <v>3</v>
      </c>
    </row>
    <row r="171" spans="1:10" hidden="1">
      <c r="A171" s="101" t="s">
        <v>517</v>
      </c>
      <c r="B171" s="102" t="s">
        <v>364</v>
      </c>
      <c r="C171" s="103">
        <v>0</v>
      </c>
      <c r="D171" s="103">
        <v>2</v>
      </c>
      <c r="I171" s="104">
        <v>0</v>
      </c>
      <c r="J171" s="104">
        <v>2</v>
      </c>
    </row>
    <row r="172" spans="1:10" hidden="1">
      <c r="A172" s="101" t="s">
        <v>518</v>
      </c>
      <c r="B172" s="102" t="s">
        <v>364</v>
      </c>
      <c r="C172" s="103">
        <v>0</v>
      </c>
      <c r="D172" s="103">
        <v>6</v>
      </c>
      <c r="I172" s="104">
        <v>0</v>
      </c>
      <c r="J172" s="104">
        <v>6</v>
      </c>
    </row>
    <row r="173" spans="1:10" hidden="1">
      <c r="A173" s="101" t="s">
        <v>519</v>
      </c>
      <c r="B173" s="102" t="s">
        <v>364</v>
      </c>
      <c r="C173" s="103">
        <v>0</v>
      </c>
      <c r="D173" s="103">
        <v>126</v>
      </c>
      <c r="I173" s="104">
        <v>0</v>
      </c>
      <c r="J173" s="104">
        <v>126</v>
      </c>
    </row>
    <row r="174" spans="1:10" hidden="1">
      <c r="A174" s="101" t="s">
        <v>520</v>
      </c>
      <c r="B174" s="102" t="s">
        <v>364</v>
      </c>
      <c r="C174" s="103">
        <v>0</v>
      </c>
      <c r="D174" s="103">
        <v>4</v>
      </c>
      <c r="I174" s="104">
        <v>0</v>
      </c>
      <c r="J174" s="104">
        <v>4</v>
      </c>
    </row>
    <row r="175" spans="1:10" hidden="1">
      <c r="A175" s="101" t="s">
        <v>359</v>
      </c>
      <c r="B175" s="102" t="s">
        <v>360</v>
      </c>
      <c r="C175" s="103">
        <v>-8</v>
      </c>
      <c r="D175" s="103">
        <v>746</v>
      </c>
      <c r="E175" s="103">
        <v>5</v>
      </c>
      <c r="F175" s="103">
        <v>43</v>
      </c>
      <c r="G175" s="103">
        <v>3</v>
      </c>
      <c r="H175" s="103">
        <v>29</v>
      </c>
      <c r="I175" s="104">
        <v>0</v>
      </c>
      <c r="J175" s="104">
        <v>818</v>
      </c>
    </row>
    <row r="176" spans="1:10" hidden="1">
      <c r="A176" s="101" t="s">
        <v>521</v>
      </c>
      <c r="B176" s="102" t="s">
        <v>358</v>
      </c>
      <c r="C176" s="103">
        <v>0</v>
      </c>
      <c r="D176" s="103">
        <v>4</v>
      </c>
      <c r="I176" s="104">
        <v>0</v>
      </c>
      <c r="J176" s="104">
        <v>4</v>
      </c>
    </row>
    <row r="177" spans="1:10" hidden="1">
      <c r="A177" s="101" t="s">
        <v>522</v>
      </c>
      <c r="B177" s="102" t="s">
        <v>364</v>
      </c>
      <c r="C177" s="103">
        <v>0</v>
      </c>
      <c r="D177" s="103">
        <v>6</v>
      </c>
      <c r="I177" s="104">
        <v>0</v>
      </c>
      <c r="J177" s="104">
        <v>6</v>
      </c>
    </row>
    <row r="178" spans="1:10" hidden="1">
      <c r="A178" s="101" t="s">
        <v>523</v>
      </c>
      <c r="B178" s="102" t="s">
        <v>364</v>
      </c>
      <c r="C178" s="103">
        <v>0</v>
      </c>
      <c r="D178" s="103">
        <v>4</v>
      </c>
      <c r="G178" s="103">
        <v>0</v>
      </c>
      <c r="H178" s="103">
        <v>2</v>
      </c>
      <c r="I178" s="104">
        <v>0</v>
      </c>
      <c r="J178" s="104">
        <v>6</v>
      </c>
    </row>
    <row r="179" spans="1:10" hidden="1">
      <c r="A179" s="101" t="s">
        <v>590</v>
      </c>
      <c r="B179" s="102" t="s">
        <v>591</v>
      </c>
      <c r="C179" s="103">
        <v>0</v>
      </c>
      <c r="D179" s="103">
        <v>10</v>
      </c>
      <c r="I179" s="104">
        <v>0</v>
      </c>
      <c r="J179" s="104">
        <v>10</v>
      </c>
    </row>
    <row r="180" spans="1:10" hidden="1">
      <c r="A180" s="101" t="s">
        <v>524</v>
      </c>
      <c r="B180" s="102" t="s">
        <v>514</v>
      </c>
      <c r="C180" s="103">
        <v>0</v>
      </c>
      <c r="D180" s="103">
        <v>2</v>
      </c>
      <c r="I180" s="104">
        <v>0</v>
      </c>
      <c r="J180" s="104">
        <v>2</v>
      </c>
    </row>
    <row r="181" spans="1:10" hidden="1">
      <c r="A181" s="101" t="s">
        <v>525</v>
      </c>
      <c r="B181" s="102" t="s">
        <v>514</v>
      </c>
      <c r="C181" s="103">
        <v>0</v>
      </c>
      <c r="D181" s="103">
        <v>2</v>
      </c>
      <c r="I181" s="104">
        <v>0</v>
      </c>
      <c r="J181" s="104">
        <v>2</v>
      </c>
    </row>
    <row r="182" spans="1:10" hidden="1">
      <c r="A182" s="101" t="s">
        <v>660</v>
      </c>
      <c r="B182" s="102" t="s">
        <v>514</v>
      </c>
      <c r="C182" s="103">
        <v>0</v>
      </c>
      <c r="D182" s="103">
        <v>4</v>
      </c>
      <c r="I182" s="104">
        <v>0</v>
      </c>
      <c r="J182" s="104">
        <v>4</v>
      </c>
    </row>
    <row r="183" spans="1:10" hidden="1">
      <c r="A183" s="101" t="s">
        <v>526</v>
      </c>
      <c r="B183" s="102" t="s">
        <v>514</v>
      </c>
      <c r="C183" s="103">
        <v>0</v>
      </c>
      <c r="D183" s="103">
        <v>30</v>
      </c>
      <c r="I183" s="104">
        <v>0</v>
      </c>
      <c r="J183" s="104">
        <v>30</v>
      </c>
    </row>
    <row r="184" spans="1:10" hidden="1">
      <c r="A184" s="101" t="s">
        <v>592</v>
      </c>
      <c r="B184" s="102" t="s">
        <v>514</v>
      </c>
      <c r="C184" s="103">
        <v>0</v>
      </c>
      <c r="D184" s="103">
        <v>1</v>
      </c>
      <c r="I184" s="104">
        <v>0</v>
      </c>
      <c r="J184" s="104">
        <v>1</v>
      </c>
    </row>
    <row r="185" spans="1:10" hidden="1">
      <c r="A185" s="101" t="s">
        <v>527</v>
      </c>
      <c r="B185" s="102" t="s">
        <v>528</v>
      </c>
      <c r="C185" s="103">
        <v>0</v>
      </c>
      <c r="D185" s="103">
        <v>24</v>
      </c>
      <c r="I185" s="104">
        <v>0</v>
      </c>
      <c r="J185" s="104">
        <v>24</v>
      </c>
    </row>
    <row r="186" spans="1:10" hidden="1">
      <c r="A186" s="101" t="s">
        <v>661</v>
      </c>
      <c r="B186" s="102" t="s">
        <v>364</v>
      </c>
      <c r="C186" s="103">
        <v>0</v>
      </c>
      <c r="D186" s="103">
        <v>6</v>
      </c>
      <c r="I186" s="104">
        <v>0</v>
      </c>
      <c r="J186" s="104">
        <v>6</v>
      </c>
    </row>
    <row r="187" spans="1:10" hidden="1">
      <c r="A187" s="101" t="s">
        <v>367</v>
      </c>
      <c r="B187" s="102" t="s">
        <v>364</v>
      </c>
      <c r="C187" s="103">
        <v>0</v>
      </c>
      <c r="D187" s="103">
        <v>578</v>
      </c>
      <c r="E187" s="103">
        <v>0</v>
      </c>
      <c r="F187" s="103">
        <v>1</v>
      </c>
      <c r="I187" s="104">
        <v>0</v>
      </c>
      <c r="J187" s="104">
        <v>579</v>
      </c>
    </row>
    <row r="188" spans="1:10" hidden="1">
      <c r="A188" s="101" t="s">
        <v>529</v>
      </c>
      <c r="B188" s="102" t="s">
        <v>530</v>
      </c>
      <c r="C188" s="103">
        <v>0</v>
      </c>
      <c r="D188" s="103">
        <v>18</v>
      </c>
      <c r="I188" s="104">
        <v>0</v>
      </c>
      <c r="J188" s="104">
        <v>18</v>
      </c>
    </row>
    <row r="189" spans="1:10" hidden="1">
      <c r="A189" s="101" t="s">
        <v>532</v>
      </c>
      <c r="B189" s="102" t="s">
        <v>531</v>
      </c>
      <c r="C189" s="103">
        <v>0</v>
      </c>
      <c r="D189" s="103">
        <v>2</v>
      </c>
      <c r="I189" s="104">
        <v>0</v>
      </c>
      <c r="J189" s="104">
        <v>2</v>
      </c>
    </row>
    <row r="190" spans="1:10" hidden="1">
      <c r="A190" s="101" t="s">
        <v>533</v>
      </c>
      <c r="B190" s="102" t="s">
        <v>534</v>
      </c>
      <c r="G190" s="103">
        <v>0</v>
      </c>
      <c r="H190" s="103">
        <v>2</v>
      </c>
      <c r="I190" s="104">
        <v>0</v>
      </c>
      <c r="J190" s="104">
        <v>2</v>
      </c>
    </row>
    <row r="191" spans="1:10" hidden="1">
      <c r="A191" s="101" t="s">
        <v>535</v>
      </c>
      <c r="B191" s="102" t="s">
        <v>593</v>
      </c>
      <c r="C191" s="103">
        <v>0</v>
      </c>
      <c r="D191" s="103">
        <v>6</v>
      </c>
      <c r="I191" s="104">
        <v>0</v>
      </c>
      <c r="J191" s="104">
        <v>6</v>
      </c>
    </row>
    <row r="192" spans="1:10" hidden="1">
      <c r="A192" s="101" t="s">
        <v>536</v>
      </c>
      <c r="B192" s="102" t="s">
        <v>537</v>
      </c>
      <c r="C192" s="103">
        <v>0</v>
      </c>
      <c r="D192" s="103">
        <v>23</v>
      </c>
      <c r="I192" s="104">
        <v>0</v>
      </c>
      <c r="J192" s="104">
        <v>23</v>
      </c>
    </row>
    <row r="193" spans="1:10" hidden="1">
      <c r="A193" s="101" t="s">
        <v>612</v>
      </c>
      <c r="B193" s="102" t="s">
        <v>613</v>
      </c>
      <c r="C193" s="103">
        <v>0</v>
      </c>
      <c r="D193" s="103">
        <v>10</v>
      </c>
      <c r="I193" s="104">
        <v>0</v>
      </c>
      <c r="J193" s="104">
        <v>10</v>
      </c>
    </row>
    <row r="194" spans="1:10" hidden="1">
      <c r="A194" s="101" t="s">
        <v>157</v>
      </c>
      <c r="B194" s="102" t="s">
        <v>158</v>
      </c>
      <c r="C194" s="103">
        <v>-58</v>
      </c>
      <c r="D194" s="103">
        <v>878</v>
      </c>
      <c r="E194" s="103">
        <v>40</v>
      </c>
      <c r="F194" s="103">
        <v>289</v>
      </c>
      <c r="G194" s="103">
        <v>18</v>
      </c>
      <c r="H194" s="103">
        <v>445</v>
      </c>
      <c r="I194" s="104">
        <v>0</v>
      </c>
      <c r="J194" s="104">
        <v>1612</v>
      </c>
    </row>
    <row r="195" spans="1:10" hidden="1">
      <c r="A195" s="101" t="s">
        <v>159</v>
      </c>
      <c r="B195" s="102" t="s">
        <v>160</v>
      </c>
      <c r="C195" s="103">
        <v>-58</v>
      </c>
      <c r="D195" s="103">
        <v>953</v>
      </c>
      <c r="E195" s="103">
        <v>40</v>
      </c>
      <c r="F195" s="103">
        <v>269</v>
      </c>
      <c r="G195" s="103">
        <v>18</v>
      </c>
      <c r="H195" s="103">
        <v>396</v>
      </c>
      <c r="I195" s="104">
        <v>0</v>
      </c>
      <c r="J195" s="104">
        <v>1618</v>
      </c>
    </row>
    <row r="196" spans="1:10" hidden="1">
      <c r="A196" s="101" t="s">
        <v>538</v>
      </c>
      <c r="B196" s="102" t="s">
        <v>539</v>
      </c>
      <c r="C196" s="103">
        <v>0</v>
      </c>
      <c r="D196" s="103">
        <v>5</v>
      </c>
      <c r="I196" s="104">
        <v>0</v>
      </c>
      <c r="J196" s="104">
        <v>5</v>
      </c>
    </row>
    <row r="197" spans="1:10" hidden="1">
      <c r="A197" s="101" t="s">
        <v>541</v>
      </c>
      <c r="B197" s="102" t="s">
        <v>540</v>
      </c>
      <c r="E197" s="103">
        <v>0</v>
      </c>
      <c r="F197" s="103">
        <v>32</v>
      </c>
      <c r="I197" s="104">
        <v>0</v>
      </c>
      <c r="J197" s="104">
        <v>32</v>
      </c>
    </row>
    <row r="198" spans="1:10" hidden="1">
      <c r="A198" s="101" t="s">
        <v>542</v>
      </c>
      <c r="B198" s="102" t="s">
        <v>540</v>
      </c>
      <c r="G198" s="103">
        <v>0</v>
      </c>
      <c r="H198" s="103">
        <v>1</v>
      </c>
      <c r="I198" s="104">
        <v>0</v>
      </c>
      <c r="J198" s="104">
        <v>1</v>
      </c>
    </row>
    <row r="199" spans="1:10" hidden="1">
      <c r="A199" s="101" t="s">
        <v>543</v>
      </c>
      <c r="B199" s="102" t="s">
        <v>544</v>
      </c>
      <c r="C199" s="103">
        <v>0</v>
      </c>
      <c r="D199" s="103">
        <v>1</v>
      </c>
      <c r="I199" s="104">
        <v>0</v>
      </c>
      <c r="J199" s="104">
        <v>1</v>
      </c>
    </row>
    <row r="200" spans="1:10" hidden="1">
      <c r="A200" s="101" t="s">
        <v>361</v>
      </c>
      <c r="B200" s="102" t="s">
        <v>362</v>
      </c>
      <c r="C200" s="103">
        <v>0</v>
      </c>
      <c r="D200" s="103">
        <v>79</v>
      </c>
      <c r="E200" s="103">
        <v>0</v>
      </c>
      <c r="F200" s="103">
        <v>22</v>
      </c>
      <c r="G200" s="103">
        <v>0</v>
      </c>
      <c r="H200" s="103">
        <v>40</v>
      </c>
      <c r="I200" s="104">
        <v>0</v>
      </c>
      <c r="J200" s="104">
        <v>141</v>
      </c>
    </row>
    <row r="201" spans="1:10" hidden="1">
      <c r="A201" s="101" t="s">
        <v>545</v>
      </c>
      <c r="B201" s="102" t="s">
        <v>546</v>
      </c>
      <c r="C201" s="103">
        <v>0</v>
      </c>
      <c r="D201" s="103">
        <v>13</v>
      </c>
      <c r="I201" s="104">
        <v>0</v>
      </c>
      <c r="J201" s="104">
        <v>13</v>
      </c>
    </row>
    <row r="202" spans="1:10" hidden="1">
      <c r="A202" s="101" t="s">
        <v>614</v>
      </c>
      <c r="B202" s="102" t="s">
        <v>615</v>
      </c>
      <c r="C202" s="103">
        <v>0</v>
      </c>
      <c r="D202" s="103">
        <v>12</v>
      </c>
      <c r="I202" s="104">
        <v>0</v>
      </c>
      <c r="J202" s="104">
        <v>12</v>
      </c>
    </row>
    <row r="203" spans="1:10" hidden="1">
      <c r="A203" s="101" t="s">
        <v>616</v>
      </c>
      <c r="B203" s="102" t="s">
        <v>617</v>
      </c>
      <c r="C203" s="103">
        <v>0</v>
      </c>
      <c r="D203" s="103">
        <v>2</v>
      </c>
      <c r="I203" s="104">
        <v>0</v>
      </c>
      <c r="J203" s="104">
        <v>2</v>
      </c>
    </row>
    <row r="204" spans="1:10" hidden="1">
      <c r="A204" s="101" t="s">
        <v>547</v>
      </c>
      <c r="B204" s="102" t="s">
        <v>548</v>
      </c>
      <c r="C204" s="103">
        <v>0</v>
      </c>
      <c r="D204" s="103">
        <v>3</v>
      </c>
      <c r="G204" s="103">
        <v>0</v>
      </c>
      <c r="H204" s="103">
        <v>1</v>
      </c>
      <c r="I204" s="104">
        <v>0</v>
      </c>
      <c r="J204" s="104">
        <v>4</v>
      </c>
    </row>
    <row r="205" spans="1:10" hidden="1">
      <c r="A205" s="101" t="s">
        <v>662</v>
      </c>
      <c r="B205" s="102" t="s">
        <v>663</v>
      </c>
      <c r="C205" s="103">
        <v>0</v>
      </c>
      <c r="D205" s="103">
        <v>4</v>
      </c>
      <c r="I205" s="104">
        <v>0</v>
      </c>
      <c r="J205" s="104">
        <v>4</v>
      </c>
    </row>
    <row r="206" spans="1:10" hidden="1">
      <c r="A206" s="101" t="s">
        <v>365</v>
      </c>
      <c r="B206" s="102" t="s">
        <v>366</v>
      </c>
      <c r="C206" s="103">
        <v>-8</v>
      </c>
      <c r="D206" s="103">
        <v>218</v>
      </c>
      <c r="E206" s="103">
        <v>5</v>
      </c>
      <c r="F206" s="103">
        <v>184</v>
      </c>
      <c r="G206" s="103">
        <v>3</v>
      </c>
      <c r="H206" s="103">
        <v>117</v>
      </c>
      <c r="I206" s="104">
        <v>0</v>
      </c>
      <c r="J206" s="104">
        <v>519</v>
      </c>
    </row>
    <row r="207" spans="1:10" hidden="1">
      <c r="A207" s="101" t="s">
        <v>34</v>
      </c>
      <c r="B207" s="102" t="s">
        <v>35</v>
      </c>
      <c r="C207" s="103">
        <v>0</v>
      </c>
      <c r="D207" s="103">
        <v>35</v>
      </c>
      <c r="E207" s="103">
        <v>0</v>
      </c>
      <c r="F207" s="103">
        <v>9</v>
      </c>
      <c r="G207" s="103">
        <v>0</v>
      </c>
      <c r="H207" s="103">
        <v>62</v>
      </c>
      <c r="I207" s="104">
        <v>0</v>
      </c>
      <c r="J207" s="104">
        <v>106</v>
      </c>
    </row>
    <row r="208" spans="1:10" hidden="1">
      <c r="A208" s="101" t="s">
        <v>30</v>
      </c>
      <c r="B208" s="102" t="s">
        <v>31</v>
      </c>
      <c r="C208" s="103">
        <v>-191</v>
      </c>
      <c r="D208" s="103">
        <v>455</v>
      </c>
      <c r="E208" s="103">
        <v>40</v>
      </c>
      <c r="F208" s="103">
        <v>281</v>
      </c>
      <c r="G208" s="103">
        <v>151</v>
      </c>
      <c r="H208" s="103">
        <v>278</v>
      </c>
      <c r="I208" s="104">
        <v>0</v>
      </c>
      <c r="J208" s="104">
        <v>1014</v>
      </c>
    </row>
    <row r="209" spans="1:10" hidden="1">
      <c r="A209" s="101" t="s">
        <v>549</v>
      </c>
      <c r="B209" s="102" t="s">
        <v>550</v>
      </c>
      <c r="E209" s="103">
        <v>0</v>
      </c>
      <c r="F209" s="103">
        <v>161</v>
      </c>
      <c r="I209" s="104">
        <v>0</v>
      </c>
      <c r="J209" s="104">
        <v>161</v>
      </c>
    </row>
    <row r="210" spans="1:10" hidden="1">
      <c r="A210" s="101" t="s">
        <v>551</v>
      </c>
      <c r="B210" s="102" t="s">
        <v>45</v>
      </c>
      <c r="E210" s="103">
        <v>0</v>
      </c>
      <c r="F210" s="103">
        <v>200</v>
      </c>
      <c r="I210" s="104">
        <v>0</v>
      </c>
      <c r="J210" s="104">
        <v>200</v>
      </c>
    </row>
    <row r="211" spans="1:10" hidden="1">
      <c r="A211" s="101" t="s">
        <v>44</v>
      </c>
      <c r="B211" s="102" t="s">
        <v>45</v>
      </c>
      <c r="C211" s="103">
        <v>-20000</v>
      </c>
      <c r="D211" s="103">
        <v>129442</v>
      </c>
      <c r="E211" s="103">
        <v>10000</v>
      </c>
      <c r="F211" s="103">
        <v>21027</v>
      </c>
      <c r="G211" s="103">
        <v>10000</v>
      </c>
      <c r="H211" s="103">
        <v>6007</v>
      </c>
      <c r="I211" s="104">
        <v>0</v>
      </c>
      <c r="J211" s="104">
        <v>156476</v>
      </c>
    </row>
    <row r="212" spans="1:10" hidden="1">
      <c r="A212" s="101" t="s">
        <v>552</v>
      </c>
      <c r="B212" s="102" t="s">
        <v>553</v>
      </c>
      <c r="C212" s="103">
        <v>0</v>
      </c>
      <c r="D212" s="103">
        <v>27</v>
      </c>
      <c r="I212" s="104">
        <v>0</v>
      </c>
      <c r="J212" s="104">
        <v>27</v>
      </c>
    </row>
    <row r="213" spans="1:10" hidden="1">
      <c r="A213" s="101" t="s">
        <v>370</v>
      </c>
      <c r="B213" s="102" t="s">
        <v>371</v>
      </c>
      <c r="C213" s="103">
        <v>0</v>
      </c>
      <c r="D213" s="103">
        <v>126</v>
      </c>
      <c r="E213" s="103">
        <v>0</v>
      </c>
      <c r="F213" s="103">
        <v>62</v>
      </c>
      <c r="G213" s="103">
        <v>0</v>
      </c>
      <c r="H213" s="103">
        <v>11</v>
      </c>
      <c r="I213" s="104">
        <v>0</v>
      </c>
      <c r="J213" s="104">
        <v>199</v>
      </c>
    </row>
    <row r="214" spans="1:10" hidden="1">
      <c r="A214" s="101" t="s">
        <v>554</v>
      </c>
      <c r="B214" s="102" t="s">
        <v>594</v>
      </c>
      <c r="C214" s="103">
        <v>0</v>
      </c>
      <c r="D214" s="103">
        <v>6</v>
      </c>
      <c r="I214" s="104">
        <v>0</v>
      </c>
      <c r="J214" s="104">
        <v>6</v>
      </c>
    </row>
    <row r="215" spans="1:10" hidden="1">
      <c r="A215" s="101" t="s">
        <v>618</v>
      </c>
      <c r="B215" s="102" t="s">
        <v>618</v>
      </c>
      <c r="C215" s="103">
        <v>0</v>
      </c>
      <c r="D215" s="103">
        <v>1</v>
      </c>
      <c r="I215" s="104">
        <v>0</v>
      </c>
      <c r="J215" s="104">
        <v>1</v>
      </c>
    </row>
    <row r="216" spans="1:10" hidden="1">
      <c r="A216" s="101" t="s">
        <v>664</v>
      </c>
      <c r="B216" s="102" t="s">
        <v>665</v>
      </c>
      <c r="C216" s="103">
        <v>0</v>
      </c>
      <c r="D216" s="103">
        <v>2</v>
      </c>
      <c r="I216" s="104">
        <v>0</v>
      </c>
      <c r="J216" s="104">
        <v>2</v>
      </c>
    </row>
    <row r="217" spans="1:10" hidden="1">
      <c r="A217" s="101" t="s">
        <v>555</v>
      </c>
      <c r="B217" s="102" t="s">
        <v>556</v>
      </c>
      <c r="C217" s="103">
        <v>0</v>
      </c>
      <c r="D217" s="103">
        <v>27</v>
      </c>
      <c r="I217" s="104">
        <v>0</v>
      </c>
      <c r="J217" s="104">
        <v>27</v>
      </c>
    </row>
    <row r="218" spans="1:10" hidden="1">
      <c r="A218" s="101" t="s">
        <v>557</v>
      </c>
      <c r="B218" s="102" t="s">
        <v>556</v>
      </c>
      <c r="C218" s="103">
        <v>0</v>
      </c>
      <c r="D218" s="103">
        <v>20</v>
      </c>
      <c r="I218" s="104">
        <v>0</v>
      </c>
      <c r="J218" s="104">
        <v>20</v>
      </c>
    </row>
    <row r="219" spans="1:10" hidden="1">
      <c r="A219" s="101" t="s">
        <v>558</v>
      </c>
      <c r="B219" s="102" t="s">
        <v>364</v>
      </c>
      <c r="C219" s="103">
        <v>0</v>
      </c>
      <c r="D219" s="103">
        <v>1</v>
      </c>
      <c r="I219" s="104">
        <v>0</v>
      </c>
      <c r="J219" s="104">
        <v>1</v>
      </c>
    </row>
    <row r="220" spans="1:10" hidden="1">
      <c r="A220" s="101" t="s">
        <v>559</v>
      </c>
      <c r="B220" s="102" t="s">
        <v>364</v>
      </c>
      <c r="C220" s="103">
        <v>0</v>
      </c>
      <c r="D220" s="103">
        <v>2</v>
      </c>
      <c r="I220" s="104">
        <v>0</v>
      </c>
      <c r="J220" s="104">
        <v>2</v>
      </c>
    </row>
    <row r="221" spans="1:10" hidden="1">
      <c r="A221" s="101" t="s">
        <v>560</v>
      </c>
      <c r="B221" s="102" t="s">
        <v>514</v>
      </c>
      <c r="C221" s="103">
        <v>0</v>
      </c>
      <c r="D221" s="103">
        <v>100</v>
      </c>
      <c r="I221" s="104">
        <v>0</v>
      </c>
      <c r="J221" s="104">
        <v>100</v>
      </c>
    </row>
    <row r="222" spans="1:10" hidden="1">
      <c r="A222" s="101" t="s">
        <v>619</v>
      </c>
      <c r="B222" s="102" t="s">
        <v>620</v>
      </c>
      <c r="C222" s="103">
        <v>0</v>
      </c>
      <c r="D222" s="103">
        <v>6</v>
      </c>
      <c r="I222" s="104">
        <v>0</v>
      </c>
      <c r="J222" s="104">
        <v>6</v>
      </c>
    </row>
    <row r="223" spans="1:10" hidden="1">
      <c r="A223" s="101" t="s">
        <v>561</v>
      </c>
      <c r="B223" s="102" t="s">
        <v>514</v>
      </c>
      <c r="C223" s="103">
        <v>0</v>
      </c>
      <c r="D223" s="103">
        <v>1</v>
      </c>
      <c r="I223" s="104">
        <v>0</v>
      </c>
      <c r="J223" s="104">
        <v>1</v>
      </c>
    </row>
    <row r="224" spans="1:10" hidden="1">
      <c r="A224" s="101" t="s">
        <v>562</v>
      </c>
      <c r="B224" s="102" t="s">
        <v>563</v>
      </c>
      <c r="C224" s="103">
        <v>0</v>
      </c>
      <c r="D224" s="103">
        <v>1</v>
      </c>
      <c r="I224" s="104">
        <v>0</v>
      </c>
      <c r="J224" s="104">
        <v>1</v>
      </c>
    </row>
    <row r="225" spans="1:10" hidden="1">
      <c r="A225" s="101" t="s">
        <v>564</v>
      </c>
      <c r="B225" s="102" t="s">
        <v>565</v>
      </c>
      <c r="C225" s="103">
        <v>0</v>
      </c>
      <c r="D225" s="103">
        <v>3</v>
      </c>
      <c r="I225" s="104">
        <v>0</v>
      </c>
      <c r="J225" s="104">
        <v>3</v>
      </c>
    </row>
    <row r="226" spans="1:10" hidden="1">
      <c r="A226" s="101" t="s">
        <v>566</v>
      </c>
      <c r="B226" s="102" t="s">
        <v>563</v>
      </c>
      <c r="C226" s="103">
        <v>0</v>
      </c>
      <c r="D226" s="103">
        <v>2</v>
      </c>
      <c r="G226" s="103">
        <v>0</v>
      </c>
      <c r="H226" s="103">
        <v>1</v>
      </c>
      <c r="I226" s="104">
        <v>0</v>
      </c>
      <c r="J226" s="104">
        <v>3</v>
      </c>
    </row>
    <row r="227" spans="1:10" hidden="1">
      <c r="A227" s="101" t="s">
        <v>567</v>
      </c>
      <c r="B227" s="102" t="s">
        <v>568</v>
      </c>
      <c r="C227" s="103">
        <v>0</v>
      </c>
      <c r="D227" s="103">
        <v>36</v>
      </c>
      <c r="I227" s="104">
        <v>0</v>
      </c>
      <c r="J227" s="104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&amp;L&amp;G&amp;C&amp;11Instruction&amp;B&amp;14_x000D_PO14 CB16 IEZZPRO SARAWAK 26-04-2019 Q01876  KG ENSENGEI&amp;R&amp;11&amp;P (&amp;N)</oddHeader>
    <oddFooter>&amp;L&amp;11Prepared: EZWANAF Afzarhushairi Wan Pani_x000D_Approved: MOAIMCBE [Afzarhushairi Wan Pani]_x000D_Ericsson Internal&amp;C&amp;11Date: 2019-04-24&amp;R&amp;11No: ECM-19:000573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MRF</vt:lpstr>
      <vt:lpstr>SITE INFO</vt:lpstr>
      <vt:lpstr>MASTER CHECKLIST  SOH 24April19</vt:lpstr>
      <vt:lpstr>SOH 24April19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PO14 CB16 IEZZPRO SARAWAK 26-04-2019 Q01876  KG ENSENGEI</dc:title>
  <dc:subject>DELIVERY TO SPAC KTN (Part 2 of 2)</dc:subject>
  <dc:creator>EZWANAF Afzarhushairi Wan Pani</dc:creator>
  <dc:description>ECM-19:000573 Uen_x000d_Rev A</dc:description>
  <cp:lastModifiedBy>Zack Azman</cp:lastModifiedBy>
  <cp:lastPrinted>2013-11-27T09:44:51Z</cp:lastPrinted>
  <dcterms:created xsi:type="dcterms:W3CDTF">2011-09-22T03:54:22Z</dcterms:created>
  <dcterms:modified xsi:type="dcterms:W3CDTF">2019-04-24T05:40:38Z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PO14 CB16 IEZZPRO SARAWAK 26-04-2019 Q01876  KG ENSENGEI</vt:lpwstr>
  </property>
  <property fmtid="{D5CDD505-2E9C-101B-9397-08002B2CF9AE}" pid="16" name="ExtConf">
    <vt:lpwstr/>
  </property>
  <property fmtid="{D5CDD505-2E9C-101B-9397-08002B2CF9AE}" pid="17" name="Date">
    <vt:lpwstr>2019-04-24</vt:lpwstr>
  </property>
  <property fmtid="{D5CDD505-2E9C-101B-9397-08002B2CF9AE}" pid="18" name="DocNo">
    <vt:lpwstr>ECM-19:000573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