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20370" yWindow="-120" windowWidth="29040" windowHeight="16440" tabRatio="823"/>
  </bookViews>
  <sheets>
    <sheet name="MRF" sheetId="1" r:id="rId1"/>
    <sheet name="SITE INFO" sheetId="2" r:id="rId2"/>
    <sheet name="SUPPORT  MATERIAL " sheetId="4" r:id="rId3"/>
    <sheet name="MASTER CHECKLIST  SOH 17APR2019" sheetId="16" r:id="rId4"/>
    <sheet name="SOH 17APR2019" sheetId="18" r:id="rId5"/>
    <sheet name="z" sheetId="15" r:id="rId6"/>
  </sheets>
  <externalReferences>
    <externalReference r:id="rId7"/>
    <externalReference r:id="rId8"/>
  </externalReferences>
  <definedNames>
    <definedName name="_xlnm._FilterDatabase" localSheetId="3" hidden="1">'MASTER CHECKLIST  SOH 17APR2019'!$A$2:$I$109</definedName>
    <definedName name="_xlnm._FilterDatabase" localSheetId="0" hidden="1">MRF!$A$31:$J$56</definedName>
    <definedName name="_xlnm._FilterDatabase" localSheetId="1" hidden="1">'SITE INFO'!#REF!</definedName>
    <definedName name="_xlnm._FilterDatabase" localSheetId="4" hidden="1">'SOH 17APR2019'!$A$4:$F$305</definedName>
    <definedName name="_xlnm._FilterDatabase" localSheetId="5" hidden="1">z!$A$2:$J$227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MRF!$A$1:$J$69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2" i="1" l="1"/>
  <c r="F40" i="16" l="1"/>
  <c r="G40" i="16"/>
  <c r="H40" i="16"/>
  <c r="I40" i="16" l="1"/>
  <c r="H100" i="16" l="1"/>
  <c r="H101" i="16"/>
  <c r="H102" i="16"/>
  <c r="G100" i="16"/>
  <c r="G101" i="16"/>
  <c r="F100" i="16"/>
  <c r="F101" i="16"/>
  <c r="I100" i="16" l="1"/>
  <c r="I101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3" i="16"/>
  <c r="H104" i="16"/>
  <c r="H105" i="16"/>
  <c r="H106" i="16"/>
  <c r="H107" i="16"/>
  <c r="H108" i="16"/>
  <c r="H109" i="16"/>
  <c r="H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2" i="16"/>
  <c r="G103" i="16"/>
  <c r="G104" i="16"/>
  <c r="G105" i="16"/>
  <c r="G106" i="16"/>
  <c r="G107" i="16"/>
  <c r="G108" i="16"/>
  <c r="G109" i="16"/>
  <c r="G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2" i="16"/>
  <c r="I102" i="16" s="1"/>
  <c r="F103" i="16"/>
  <c r="F104" i="16"/>
  <c r="F105" i="16"/>
  <c r="F106" i="16"/>
  <c r="F107" i="16"/>
  <c r="F108" i="16"/>
  <c r="F109" i="16"/>
  <c r="F3" i="16"/>
  <c r="I109" i="16" l="1"/>
  <c r="I108" i="16"/>
  <c r="I107" i="16"/>
  <c r="I106" i="16"/>
  <c r="I105" i="16"/>
  <c r="I104" i="16"/>
  <c r="I103" i="16"/>
  <c r="I99" i="16"/>
  <c r="I98" i="16"/>
  <c r="I97" i="16"/>
  <c r="I96" i="16"/>
  <c r="I95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<sst xmlns="http://schemas.openxmlformats.org/spreadsheetml/2006/main" count="1870" uniqueCount="862">
  <si>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</si>
  <si>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</si>
  <si>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</si>
  <si>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</si>
  <si>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</si>
  <si>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</si>
  <si>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</si>
  <si>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</si>
  <si>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</si>
  <si>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</si>
  <si>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</si>
  <si>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</si>
  <si>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</si>
  <si>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</si>
  <si>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</si>
  <si>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</si>
  <si>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</si>
  <si>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</si>
  <si>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</si>
  <si>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</si>
  <si>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</si>
  <si>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</si>
  <si>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</si>
  <si>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</si>
  <si>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</si>
  <si>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</si>
  <si>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</si>
  <si>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</si>
  <si>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</si>
  <si>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</si>
  <si>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</si>
  <si>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</si>
  <si>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</si>
  <si>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</si>
  <si>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</si>
  <si>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</si>
  <si>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</si>
  <si>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</si>
  <si>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</si>
  <si>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</si>
  <si>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</si>
  <si>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</si>
  <si>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</si>
  <si>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</si>
  <si>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</si>
  <si>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</si>
  <si>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</si>
  <si>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</si>
  <si>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</si>
  <si>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</si>
  <si>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</si>
  <si>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</si>
  <si>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</si>
  <si>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</si>
  <si>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</si>
  <si>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</si>
  <si>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</si>
  <si>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</si>
  <si>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</si>
  <si>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</si>
  <si>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</si>
  <si>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</si>
  <si>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</si>
  <si>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</si>
  <si>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</si>
  <si>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</si>
  <si>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</si>
  <si>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</si>
  <si>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</si>
  <si>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</si>
  <si>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</si>
  <si>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</si>
  <si>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</si>
  <si>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</si>
  <si>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</si>
  <si>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</si>
  <si>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</si>
  <si>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</si>
  <si>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</si>
  <si>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</si>
  <si>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</si>
  <si>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</si>
  <si>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</si>
  <si>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</si>
  <si>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</si>
  <si>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</si>
  <si>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</si>
  <si>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</si>
  <si>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</si>
  <si>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</si>
  <si>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</si>
  <si>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</si>
  <si>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</si>
  <si>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</si>
  <si>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</si>
  <si>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</si>
  <si>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</si>
  <si>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</si>
  <si>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</si>
  <si>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</si>
  <si>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</si>
  <si>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</si>
  <si>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</si>
  <si>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</si>
  <si>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</si>
  <si>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</si>
  <si>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</si>
  <si>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</si>
  <si>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</si>
  <si>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</si>
  <si>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</si>
  <si>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</si>
  <si>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</si>
  <si>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</si>
  <si>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</si>
  <si>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</si>
  <si>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</si>
  <si>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</si>
  <si>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</si>
  <si>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</si>
  <si>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</si>
  <si>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</si>
  <si>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</si>
  <si>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</si>
  <si>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</si>
  <si>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</si>
  <si>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</si>
  <si>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</si>
  <si>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</si>
  <si>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</si>
  <si>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</si>
  <si>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</si>
  <si>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</si>
  <si>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</si>
  <si>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</si>
  <si>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</si>
  <si>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</si>
  <si>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</si>
  <si>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</si>
  <si>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</si>
  <si>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</si>
  <si>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</si>
  <si>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</si>
  <si>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</si>
  <si>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</si>
  <si>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</si>
  <si>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</si>
  <si>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</si>
  <si>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</si>
  <si>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</si>
  <si>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</si>
  <si>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</si>
  <si>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</si>
  <si>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</si>
  <si>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</si>
  <si>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</si>
  <si>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</si>
  <si>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</si>
  <si>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</si>
  <si>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</si>
  <si>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</si>
  <si>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</si>
  <si>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</si>
  <si>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</si>
  <si>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</si>
  <si>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</si>
  <si>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</si>
  <si>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</si>
  <si>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</si>
  <si>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</si>
  <si>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</si>
  <si>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</si>
  <si>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</si>
  <si>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</si>
  <si>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</si>
  <si>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</si>
  <si>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</si>
  <si>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</si>
  <si>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</si>
  <si>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</si>
  <si>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</si>
  <si>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</si>
  <si>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</si>
  <si>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</si>
  <si>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</si>
  <si>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</si>
  <si>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</si>
  <si>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</si>
  <si>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</si>
  <si>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</si>
  <si>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</si>
  <si>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</si>
  <si>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</si>
  <si>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</si>
  <si>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</si>
  <si>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</si>
  <si>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</si>
  <si>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</si>
  <si>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</si>
  <si>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</si>
  <si>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</si>
  <si>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</si>
  <si>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</si>
  <si>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</si>
  <si>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</si>
  <si>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</si>
  <si>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</si>
  <si>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</si>
  <si>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</si>
  <si>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</si>
  <si>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</si>
  <si>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</si>
  <si>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</si>
  <si>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</si>
  <si>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</si>
  <si>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</si>
  <si>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</si>
  <si>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</si>
  <si>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</si>
  <si>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</si>
  <si>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</si>
  <si>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</si>
  <si>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</si>
  <si>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</si>
  <si>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</si>
  <si>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</si>
  <si>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</si>
  <si>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</si>
  <si>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</si>
  <si>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</si>
  <si>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</si>
  <si>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</si>
  <si>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</si>
  <si>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</si>
  <si>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</si>
  <si>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</si>
  <si>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</si>
  <si>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</si>
  <si>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</si>
  <si>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</si>
  <si>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</si>
  <si>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</si>
  <si>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</si>
  <si>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</si>
  <si>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</si>
  <si>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</si>
  <si>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</si>
  <si>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</si>
  <si>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</si>
  <si>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</si>
  <si>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</si>
  <si>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</si>
  <si>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</si>
  <si>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</si>
  <si>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</si>
  <si>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</si>
  <si>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</si>
  <si>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</si>
  <si>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</si>
  <si>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</si>
  <si>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</si>
  <si>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</si>
  <si>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</si>
  <si>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</si>
  <si>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</si>
  <si>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</si>
  <si>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</si>
  <si>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</si>
  <si>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</si>
  <si>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</si>
  <si>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</si>
  <si>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</si>
  <si>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</si>
  <si>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</si>
  <si>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</si>
  <si>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</si>
  <si>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</si>
  <si>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</si>
  <si>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</si>
  <si>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</si>
  <si>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</si>
  <si>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</si>
  <si>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</si>
  <si>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</si>
  <si>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</si>
  <si>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</si>
  <si>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</si>
  <si>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</si>
  <si>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</si>
  <si>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</si>
  <si>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</si>
  <si>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</si>
  <si>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</si>
  <si>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</si>
  <si>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</si>
  <si>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</si>
  <si>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</si>
  <si>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</si>
  <si>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</si>
  <si>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</si>
  <si>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</si>
  <si>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</si>
  <si>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</si>
  <si>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</si>
  <si>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</si>
  <si>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</si>
  <si>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</si>
  <si>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</si>
  <si>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</si>
  <si>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</si>
  <si>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</si>
  <si>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</si>
  <si>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</si>
  <si>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</si>
  <si>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</si>
  <si>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</si>
  <si>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</si>
  <si>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</si>
  <si>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</si>
  <si>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</si>
  <si>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</si>
  <si>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</si>
  <si>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</si>
  <si>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</si>
  <si>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</si>
  <si>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</si>
  <si>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</si>
  <si>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</si>
  <si>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</si>
  <si>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</si>
  <si>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</si>
  <si>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</si>
  <si>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</si>
  <si>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</si>
  <si>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</si>
  <si>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</si>
  <si>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</si>
  <si>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</si>
  <si>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</si>
  <si>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</si>
  <si>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</si>
  <si>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</si>
  <si>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</si>
  <si>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</si>
  <si>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</si>
  <si>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</si>
  <si>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</si>
  <si>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</si>
  <si>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</si>
  <si>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</si>
  <si>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</si>
  <si>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</si>
  <si>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</si>
  <si>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</si>
  <si>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</si>
  <si>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</si>
  <si>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</si>
  <si>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</si>
  <si>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</si>
  <si>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</si>
  <si>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</si>
  <si>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</si>
  <si>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</si>
  <si>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</si>
  <si>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</si>
  <si>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</si>
  <si>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</si>
  <si>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</si>
  <si>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</si>
  <si>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</si>
  <si>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</si>
  <si>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</si>
  <si>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</si>
  <si>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</si>
  <si>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</si>
  <si>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</si>
  <si>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</si>
  <si>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</si>
  <si>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</si>
  <si>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</si>
  <si>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</si>
  <si>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</si>
  <si>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</si>
  <si>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</si>
  <si>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</si>
  <si>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</si>
  <si>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</si>
  <si>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</si>
  <si>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</si>
  <si>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</si>
  <si>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</si>
  <si>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</si>
  <si>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</si>
  <si>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</si>
  <si>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</si>
  <si>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</si>
  <si>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</si>
  <si>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</si>
  <si>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</si>
  <si>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</si>
  <si>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</si>
  <si>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</si>
  <si>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</si>
  <si>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</si>
  <si>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</si>
  <si>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</si>
  <si>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</si>
  <si>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</si>
  <si>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</si>
  <si>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</si>
  <si>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</si>
  <si>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</si>
  <si>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</si>
  <si>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</si>
  <si>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</si>
  <si>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</si>
  <si>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</si>
  <si>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</si>
  <si>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</si>
  <si>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</si>
  <si>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</si>
  <si>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</si>
  <si>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</si>
  <si>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</si>
  <si>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</si>
  <si>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</si>
  <si>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</si>
  <si>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</si>
  <si>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</si>
  <si>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</si>
  <si>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</si>
  <si>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</si>
  <si>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</si>
  <si>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</si>
  <si>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</si>
  <si>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</si>
  <si>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</si>
  <si>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</si>
  <si>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</si>
  <si>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</si>
  <si>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</si>
  <si>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</si>
  <si>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</si>
  <si>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</si>
  <si>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</si>
  <si>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</si>
  <si>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</si>
  <si>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</si>
  <si>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</si>
  <si>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</si>
  <si>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</si>
  <si>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</si>
  <si>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</si>
  <si>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</si>
  <si>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</si>
  <si>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</si>
  <si>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</si>
  <si>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</si>
  <si>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</si>
  <si>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</si>
  <si>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</si>
  <si>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</si>
  <si>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</si>
  <si>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</si>
  <si>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</si>
  <si>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</si>
  <si>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</si>
  <si>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</si>
  <si>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</si>
  <si>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</si>
  <si>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</si>
  <si>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</si>
  <si>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</si>
  <si>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</si>
  <si>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</si>
  <si>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</si>
  <si>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</si>
  <si>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</si>
  <si>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</si>
  <si>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</si>
  <si>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</si>
  <si>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</si>
  <si>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</si>
  <si>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</si>
  <si>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</si>
  <si>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</si>
  <si>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</si>
  <si>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</si>
  <si>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</si>
  <si>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</si>
  <si>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</si>
  <si>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</si>
  <si>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</si>
  <si>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</si>
  <si>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</si>
  <si>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</si>
  <si>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</si>
  <si>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</si>
  <si>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</si>
  <si>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</si>
  <si>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</si>
  <si>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</si>
  <si>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</si>
  <si>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</si>
  <si>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</si>
  <si>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</si>
  <si>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</si>
  <si>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</si>
  <si>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</si>
  <si>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</si>
  <si>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</si>
  <si>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</si>
  <si>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</si>
  <si>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</si>
  <si>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</si>
  <si>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</si>
  <si>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</si>
  <si>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</si>
  <si>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</si>
  <si>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</si>
  <si>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</si>
  <si>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</si>
  <si>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</si>
  <si>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</si>
  <si>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</si>
  <si>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</si>
  <si>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</si>
  <si>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</si>
  <si>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</si>
  <si>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</si>
  <si>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</si>
  <si>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</si>
  <si>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</si>
  <si>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</si>
  <si>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</si>
  <si>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</si>
  <si>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</si>
  <si>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</si>
  <si>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</si>
  <si>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</si>
  <si>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</si>
  <si>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</si>
  <si>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</si>
  <si>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</si>
  <si>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</si>
  <si>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</si>
  <si>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</si>
  <si>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</si>
  <si>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</si>
  <si>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</si>
  <si>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</si>
  <si>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</si>
  <si>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</si>
  <si>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</si>
  <si>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</si>
  <si>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</si>
  <si>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</si>
  <si>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</si>
  <si>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</si>
  <si>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</si>
  <si>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</si>
  <si>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</si>
  <si>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</si>
  <si>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</si>
  <si>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</si>
  <si>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</si>
  <si>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</si>
  <si>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</si>
  <si>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</si>
  <si>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</si>
  <si>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</si>
  <si>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</si>
  <si>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</si>
  <si>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</si>
  <si>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</si>
  <si>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</si>
  <si>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</si>
  <si>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</si>
  <si>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</si>
  <si>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</si>
  <si>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</si>
  <si>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</si>
  <si>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</si>
  <si>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</si>
  <si>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</si>
  <si>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</si>
  <si>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</si>
  <si>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</si>
  <si>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</si>
  <si>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</si>
  <si>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</si>
  <si>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</si>
  <si>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</si>
  <si>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</si>
  <si>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</si>
  <si>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</si>
  <si>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</si>
  <si>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</si>
  <si>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</si>
  <si>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</si>
  <si>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</si>
  <si>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</si>
  <si>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</si>
  <si>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</si>
  <si>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</si>
  <si>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</si>
  <si>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</si>
  <si>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</si>
  <si>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</si>
  <si>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</si>
  <si>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</si>
  <si>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</si>
  <si>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</si>
  <si>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</si>
  <si>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</si>
  <si>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</si>
  <si>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</si>
  <si>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</si>
  <si>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</si>
  <si>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</si>
  <si>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</si>
  <si>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</si>
  <si>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</si>
  <si>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</si>
  <si>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</si>
  <si>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</si>
  <si>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</si>
  <si>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</si>
  <si>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</si>
  <si>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</si>
  <si>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</si>
  <si>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</si>
  <si>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</si>
  <si>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</si>
  <si>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</si>
  <si>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</si>
  <si>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</si>
  <si>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</si>
  <si>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</si>
  <si>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</si>
  <si>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RET 3M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</si>
  <si>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</si>
  <si>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</si>
  <si>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</si>
  <si>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</si>
  <si>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</si>
  <si>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</si>
  <si>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</si>
  <si>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</si>
  <si>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</si>
  <si>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</si>
  <si>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</si>
  <si>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</si>
  <si>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</si>
  <si>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</si>
  <si>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</si>
  <si>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</si>
  <si>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</si>
  <si>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</si>
  <si>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</si>
  <si>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</si>
  <si>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</si>
  <si>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</si>
  <si>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</si>
  <si>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</si>
  <si>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</si>
  <si>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</si>
  <si>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</si>
  <si>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</si>
  <si>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</si>
  <si>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</si>
  <si>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</si>
  <si>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</si>
  <si>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</si>
  <si>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</si>
  <si>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</si>
  <si>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</si>
  <si>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</si>
  <si>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</si>
  <si>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</si>
  <si>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</si>
  <si>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</si>
  <si>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</si>
  <si>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</si>
  <si>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</si>
  <si>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</si>
  <si>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</si>
  <si>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</si>
  <si>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</si>
  <si>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</si>
  <si>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</si>
  <si>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</si>
  <si>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</si>
  <si>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</si>
  <si>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</si>
  <si>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</si>
  <si>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</si>
  <si>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</si>
  <si>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</si>
  <si>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</si>
  <si>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</si>
  <si>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KDU137596/2</t>
  </si>
  <si>
    <t>PROCESSOR UNIT/SIU-02 unit with FAN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</si>
  <si>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</si>
  <si>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</si>
  <si>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</si>
  <si>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</si>
  <si>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</si>
  <si>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</si>
  <si>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</si>
  <si>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</si>
  <si>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</si>
  <si>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</si>
  <si>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</si>
  <si>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</si>
  <si>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</si>
  <si>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</si>
  <si>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</si>
  <si>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RASO-IM-ESK006</t>
  </si>
  <si>
    <t>OIL Cable RPM253 3577 100m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</si>
  <si>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</si>
  <si>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</si>
  <si>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</si>
  <si>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</si>
  <si>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</si>
  <si>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</si>
  <si>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RPM2533577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</si>
  <si>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</si>
  <si>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</si>
  <si>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</si>
  <si>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</si>
  <si>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</si>
  <si>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</si>
  <si>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</si>
  <si>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</si>
  <si>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</si>
  <si>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</si>
  <si>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</si>
  <si>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</si>
  <si>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</si>
  <si>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</si>
  <si>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</si>
  <si>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</si>
  <si>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</si>
  <si>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</si>
  <si>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</si>
  <si>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</si>
  <si>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</si>
  <si>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</si>
  <si>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</si>
  <si>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</si>
  <si>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</si>
  <si>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</si>
  <si>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</si>
  <si>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</si>
  <si>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</si>
  <si>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</si>
  <si>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</si>
  <si>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</si>
  <si>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</si>
  <si>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</si>
  <si>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</si>
  <si>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</si>
  <si>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</si>
  <si>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</si>
  <si>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</si>
  <si>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</si>
  <si>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</si>
  <si>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SGC97+54454861</t>
  </si>
  <si>
    <t>SGC97+54454864</t>
  </si>
  <si>
    <t>SGC97+54454865</t>
  </si>
  <si>
    <t>SGC97+54459664</t>
  </si>
  <si>
    <t>SGC97+54477202</t>
  </si>
  <si>
    <t>SGC97+54687857</t>
  </si>
  <si>
    <t>H2</t>
  </si>
  <si>
    <t>AFZARHUSHAIRI WAN PANI</t>
  </si>
  <si>
    <t>PSC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</si>
  <si>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</si>
  <si>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</si>
  <si>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</si>
  <si>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</si>
  <si>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</si>
  <si>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</si>
  <si>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</si>
  <si>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</si>
  <si>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</si>
  <si>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</si>
  <si>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</si>
  <si>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1500m celcom punya</t>
  </si>
  <si>
    <t>NCD90141/1</t>
  </si>
  <si>
    <t>MODULE/GPS 02 01; GPS Receiver Unit</t>
  </si>
  <si>
    <t>PO11 CUH12019 552</t>
  </si>
  <si>
    <t>20/BFL901009/814</t>
  </si>
  <si>
    <t>60K1D7-C07D1</t>
  </si>
  <si>
    <t>60S2C7-C03NI</t>
  </si>
  <si>
    <t>Conn. 7/16 DIN(M) RA Fr 1/2" std</t>
  </si>
  <si>
    <t>ESR-48/56CG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</si>
  <si>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</si>
  <si>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</si>
  <si>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</si>
  <si>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</si>
  <si>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</si>
  <si>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</si>
  <si>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</si>
  <si>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</si>
  <si>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</si>
  <si>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</si>
  <si>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RPM77701/1000</t>
  </si>
  <si>
    <t>RPM777193/1000</t>
  </si>
  <si>
    <t>RPM777193/1500</t>
  </si>
  <si>
    <t>RPM777211/01000</t>
  </si>
  <si>
    <t>RPM777263/1000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</si>
  <si>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</si>
  <si>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</si>
  <si>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</si>
  <si>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</si>
  <si>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</si>
  <si>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</si>
  <si>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</si>
  <si>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</si>
  <si>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</si>
  <si>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</si>
  <si>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</si>
  <si>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</si>
  <si>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</si>
  <si>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S01481</t>
  </si>
  <si>
    <t>S00682</t>
  </si>
  <si>
    <t>S00477</t>
  </si>
  <si>
    <t>HAMMER</t>
  </si>
  <si>
    <t>Project Bucket</t>
  </si>
  <si>
    <t>PO</t>
  </si>
  <si>
    <t>PC/SC/NPC</t>
  </si>
  <si>
    <t>SI02_Region</t>
  </si>
  <si>
    <t>Site Category</t>
  </si>
  <si>
    <t>REF No.</t>
  </si>
  <si>
    <t>PI06_Location ID</t>
  </si>
  <si>
    <t>PI57_Site Name</t>
  </si>
  <si>
    <t>Final RAN Project Plan</t>
  </si>
  <si>
    <t>Material Purchase (Verdi)</t>
  </si>
  <si>
    <t>Week Plan</t>
  </si>
  <si>
    <t>Assigned to ASP (Install ASP)</t>
  </si>
  <si>
    <t>Collection at Warehouse Plan</t>
  </si>
  <si>
    <t>Installation Start Plan</t>
  </si>
  <si>
    <t>Installation Finish Plan</t>
  </si>
  <si>
    <t>Integration Plan</t>
  </si>
  <si>
    <t>HAMMER 1.0</t>
  </si>
  <si>
    <t>CAP UPGRADE H1B1</t>
  </si>
  <si>
    <t>PO5</t>
  </si>
  <si>
    <t>Others</t>
  </si>
  <si>
    <t>Kuching</t>
  </si>
  <si>
    <t>EXISTING</t>
  </si>
  <si>
    <t>Q00187_Macro</t>
  </si>
  <si>
    <t>Q00132</t>
  </si>
  <si>
    <t>TMNINDAHKCH</t>
  </si>
  <si>
    <t>Add CA L2600</t>
  </si>
  <si>
    <t>3X2217 B7 + Reuse BB 5212 L26</t>
  </si>
  <si>
    <t>WK 16</t>
  </si>
  <si>
    <t>Q00132 TMNINDAHKCH</t>
  </si>
  <si>
    <t>ECM11.100111.20001</t>
  </si>
  <si>
    <t>Q00132 TMNINDAHKCH_Q00187_Macro</t>
  </si>
  <si>
    <t>90m X 3</t>
  </si>
  <si>
    <t>ECM11.100111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</si>
</sst>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d\-mmm\-yyyy;@"/>
    <numFmt numFmtId="165" formatCode="[$-409]d\-mmm\-yy;@"/>
    <numFmt numFmtId="166" formatCode="[$-409]m/d/yy\ h:mm\ AM/PM;@"/>
    <numFmt numFmtId="167" formatCode="000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rgb="FFFFFFFF"/>
      <name val="Ericsson Hilda Light"/>
    </font>
    <font>
      <sz val="9"/>
      <color rgb="FF000000"/>
      <name val="Ericsson Hilda Light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2" fillId="0" borderId="0" applyFill="0" applyBorder="0"/>
    <xf numFmtId="0" fontId="12" fillId="0" borderId="0" applyFill="0" applyBorder="0"/>
    <xf numFmtId="0" fontId="12" fillId="2" borderId="0" applyFill="0" applyBorder="0"/>
    <xf numFmtId="0" fontId="25" fillId="0" borderId="0">
      <alignment vertical="top"/>
    </xf>
    <xf numFmtId="0" fontId="11" fillId="0" borderId="0"/>
    <xf numFmtId="0" fontId="27" fillId="0" borderId="0"/>
    <xf numFmtId="0" fontId="36" fillId="0" borderId="0"/>
    <xf numFmtId="0" fontId="10" fillId="0" borderId="0"/>
    <xf numFmtId="0" fontId="12" fillId="2" borderId="0" applyFill="0" applyBorder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1">
    <xf numFmtId="0" fontId="0" fillId="0" borderId="0" xfId="0"/>
    <xf numFmtId="0" fontId="14" fillId="0" borderId="0" xfId="0" applyFont="1" applyAlignment="1" applyProtection="1">
      <alignment horizont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wrapText="1"/>
    </xf>
    <xf numFmtId="0" fontId="16" fillId="2" borderId="0" xfId="0" applyFont="1" applyFill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0" xfId="0" applyFont="1" applyFill="1" applyAlignment="1">
      <alignment vertical="top"/>
    </xf>
    <xf numFmtId="0" fontId="15" fillId="2" borderId="1" xfId="0" applyFont="1" applyFill="1" applyBorder="1" applyAlignment="1">
      <alignment horizontal="center" wrapText="1"/>
    </xf>
    <xf numFmtId="0" fontId="15" fillId="2" borderId="3" xfId="0" applyFont="1" applyFill="1" applyBorder="1"/>
    <xf numFmtId="0" fontId="16" fillId="2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wrapText="1"/>
    </xf>
    <xf numFmtId="0" fontId="15" fillId="2" borderId="4" xfId="0" applyFont="1" applyFill="1" applyBorder="1"/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wrapText="1"/>
    </xf>
    <xf numFmtId="0" fontId="20" fillId="2" borderId="0" xfId="0" applyFont="1" applyFill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/>
      <protection locked="0"/>
    </xf>
    <xf numFmtId="0" fontId="23" fillId="2" borderId="0" xfId="0" applyFont="1" applyFill="1"/>
    <xf numFmtId="0" fontId="24" fillId="4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>
      <alignment horizontal="center" wrapText="1"/>
    </xf>
    <xf numFmtId="0" fontId="25" fillId="2" borderId="0" xfId="0" applyFont="1" applyFill="1" applyProtection="1">
      <protection locked="0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top"/>
    </xf>
    <xf numFmtId="0" fontId="28" fillId="0" borderId="0" xfId="0" applyFont="1"/>
    <xf numFmtId="0" fontId="28" fillId="5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>
      <alignment horizontal="center" vertical="top"/>
    </xf>
    <xf numFmtId="14" fontId="15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30" fillId="0" borderId="0" xfId="0" applyFont="1" applyAlignment="1">
      <alignment vertical="top"/>
    </xf>
    <xf numFmtId="0" fontId="30" fillId="6" borderId="15" xfId="0" applyFont="1" applyFill="1" applyBorder="1" applyAlignment="1">
      <alignment vertical="top"/>
    </xf>
    <xf numFmtId="0" fontId="31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29" fillId="2" borderId="0" xfId="0" applyFont="1" applyFill="1"/>
    <xf numFmtId="0" fontId="32" fillId="2" borderId="0" xfId="0" applyFont="1" applyFill="1"/>
    <xf numFmtId="0" fontId="33" fillId="2" borderId="0" xfId="0" applyFont="1" applyFill="1" applyAlignment="1">
      <alignment horizontal="right"/>
    </xf>
    <xf numFmtId="0" fontId="32" fillId="2" borderId="3" xfId="0" applyFont="1" applyFill="1" applyBorder="1"/>
    <xf numFmtId="0" fontId="17" fillId="0" borderId="0" xfId="0" applyFont="1" applyAlignment="1">
      <alignment horizontal="center" wrapText="1"/>
    </xf>
    <xf numFmtId="0" fontId="16" fillId="2" borderId="3" xfId="0" applyFont="1" applyFill="1" applyBorder="1"/>
    <xf numFmtId="0" fontId="16" fillId="2" borderId="3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28" fillId="0" borderId="1" xfId="9" applyFont="1" applyFill="1" applyBorder="1" applyAlignment="1" applyProtection="1">
      <alignment horizontal="center" vertical="center"/>
      <protection locked="0"/>
    </xf>
    <xf numFmtId="0" fontId="28" fillId="0" borderId="1" xfId="7" applyFont="1" applyBorder="1" applyAlignment="1">
      <alignment horizontal="left" vertical="top"/>
    </xf>
    <xf numFmtId="0" fontId="17" fillId="3" borderId="1" xfId="0" applyFont="1" applyFill="1" applyBorder="1"/>
    <xf numFmtId="0" fontId="16" fillId="2" borderId="0" xfId="0" applyFont="1" applyFill="1" applyAlignment="1">
      <alignment horizontal="center" vertical="top"/>
    </xf>
    <xf numFmtId="0" fontId="28" fillId="0" borderId="1" xfId="7" applyFont="1" applyBorder="1" applyAlignment="1">
      <alignment vertical="top"/>
    </xf>
    <xf numFmtId="0" fontId="31" fillId="0" borderId="1" xfId="7" applyFont="1" applyBorder="1" applyAlignment="1">
      <alignment horizontal="left"/>
    </xf>
    <xf numFmtId="0" fontId="31" fillId="0" borderId="1" xfId="7" applyFont="1" applyBorder="1" applyAlignment="1">
      <alignment horizontal="center"/>
    </xf>
    <xf numFmtId="0" fontId="15" fillId="0" borderId="1" xfId="7" applyFont="1" applyBorder="1" applyAlignment="1">
      <alignment horizontal="left"/>
    </xf>
    <xf numFmtId="0" fontId="36" fillId="0" borderId="1" xfId="7" applyBorder="1"/>
    <xf numFmtId="0" fontId="28" fillId="0" borderId="1" xfId="7" applyFont="1" applyBorder="1" applyAlignment="1">
      <alignment horizontal="center"/>
    </xf>
    <xf numFmtId="0" fontId="36" fillId="0" borderId="0" xfId="7"/>
    <xf numFmtId="0" fontId="28" fillId="0" borderId="1" xfId="7" applyFont="1" applyBorder="1" applyAlignment="1">
      <alignment horizontal="left"/>
    </xf>
    <xf numFmtId="0" fontId="15" fillId="0" borderId="0" xfId="7" applyFont="1" applyAlignment="1">
      <alignment horizontal="center"/>
    </xf>
    <xf numFmtId="0" fontId="31" fillId="0" borderId="1" xfId="7" applyFont="1" applyBorder="1" applyAlignment="1">
      <alignment vertical="center"/>
    </xf>
    <xf numFmtId="0" fontId="15" fillId="0" borderId="1" xfId="7" applyFont="1" applyBorder="1" applyAlignment="1">
      <alignment horizontal="center"/>
    </xf>
    <xf numFmtId="0" fontId="15" fillId="0" borderId="1" xfId="7" applyFont="1" applyBorder="1"/>
    <xf numFmtId="0" fontId="15" fillId="0" borderId="1" xfId="7" applyFont="1" applyBorder="1" applyAlignment="1">
      <alignment horizontal="center" wrapText="1"/>
    </xf>
    <xf numFmtId="0" fontId="31" fillId="0" borderId="1" xfId="7" applyFont="1" applyBorder="1" applyAlignment="1">
      <alignment horizontal="left" vertical="center"/>
    </xf>
    <xf numFmtId="0" fontId="28" fillId="0" borderId="1" xfId="7" applyFont="1" applyBorder="1" applyAlignment="1">
      <alignment horizontal="center" wrapText="1"/>
    </xf>
    <xf numFmtId="0" fontId="28" fillId="0" borderId="1" xfId="7" applyFont="1" applyBorder="1" applyAlignment="1">
      <alignment horizontal="left" vertical="center"/>
    </xf>
    <xf numFmtId="0" fontId="28" fillId="0" borderId="1" xfId="7" applyFont="1" applyBorder="1"/>
    <xf numFmtId="0" fontId="31" fillId="0" borderId="1" xfId="7" applyFont="1" applyBorder="1"/>
    <xf numFmtId="0" fontId="36" fillId="0" borderId="1" xfId="7" applyBorder="1" applyAlignment="1">
      <alignment horizontal="center"/>
    </xf>
    <xf numFmtId="0" fontId="31" fillId="0" borderId="1" xfId="7" applyFont="1" applyBorder="1" applyAlignment="1">
      <alignment vertical="top"/>
    </xf>
    <xf numFmtId="0" fontId="31" fillId="0" borderId="1" xfId="7" applyFont="1" applyBorder="1" applyAlignment="1">
      <alignment horizontal="center" vertical="top"/>
    </xf>
    <xf numFmtId="0" fontId="36" fillId="0" borderId="0" xfId="7" applyAlignment="1">
      <alignment horizontal="center"/>
    </xf>
    <xf numFmtId="0" fontId="31" fillId="0" borderId="1" xfId="7" applyFont="1" applyBorder="1" applyAlignment="1">
      <alignment vertical="center" wrapText="1"/>
    </xf>
    <xf numFmtId="0" fontId="15" fillId="2" borderId="0" xfId="0" quotePrefix="1" applyFont="1" applyFill="1"/>
    <xf numFmtId="0" fontId="15" fillId="2" borderId="0" xfId="0" applyFont="1" applyFill="1" applyAlignment="1">
      <alignment horizontal="left"/>
    </xf>
    <xf numFmtId="0" fontId="31" fillId="0" borderId="1" xfId="0" applyFont="1" applyBorder="1" applyAlignment="1">
      <alignment horizontal="left" vertical="center"/>
    </xf>
    <xf numFmtId="0" fontId="28" fillId="0" borderId="1" xfId="7" applyFont="1" applyBorder="1" applyAlignment="1">
      <alignment horizontal="center" vertical="top"/>
    </xf>
    <xf numFmtId="0" fontId="28" fillId="7" borderId="0" xfId="7" applyFont="1" applyFill="1" applyAlignment="1">
      <alignment horizontal="right"/>
    </xf>
    <xf numFmtId="0" fontId="28" fillId="0" borderId="0" xfId="7" applyFont="1" applyAlignment="1">
      <alignment horizontal="right"/>
    </xf>
    <xf numFmtId="0" fontId="26" fillId="7" borderId="0" xfId="7" applyFont="1" applyFill="1" applyAlignment="1" applyProtection="1">
      <alignment horizontal="right"/>
      <protection locked="0"/>
    </xf>
    <xf numFmtId="0" fontId="28" fillId="6" borderId="0" xfId="7" applyFont="1" applyFill="1" applyAlignment="1">
      <alignment horizontal="right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28" fillId="0" borderId="1" xfId="0" applyFont="1" applyBorder="1"/>
    <xf numFmtId="0" fontId="31" fillId="0" borderId="15" xfId="0" applyFont="1" applyBorder="1" applyAlignment="1">
      <alignment horizontal="left"/>
    </xf>
    <xf numFmtId="0" fontId="15" fillId="0" borderId="17" xfId="7" applyFont="1" applyBorder="1" applyAlignment="1">
      <alignment horizontal="center"/>
    </xf>
    <xf numFmtId="0" fontId="36" fillId="0" borderId="0" xfId="7" applyAlignment="1">
      <alignment horizontal="center" vertical="center"/>
    </xf>
    <xf numFmtId="165" fontId="31" fillId="0" borderId="1" xfId="0" applyNumberFormat="1" applyFont="1" applyBorder="1" applyAlignment="1">
      <alignment horizontal="left" vertical="center" wrapText="1"/>
    </xf>
    <xf numFmtId="0" fontId="14" fillId="17" borderId="20" xfId="7" applyFont="1" applyFill="1" applyBorder="1" applyAlignment="1">
      <alignment horizontal="center" vertical="center"/>
    </xf>
    <xf numFmtId="0" fontId="40" fillId="0" borderId="1" xfId="7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/>
    </xf>
    <xf numFmtId="0" fontId="28" fillId="0" borderId="21" xfId="7" applyFont="1" applyBorder="1" applyAlignment="1">
      <alignment horizontal="center" vertical="center"/>
    </xf>
    <xf numFmtId="0" fontId="28" fillId="0" borderId="22" xfId="7" applyFont="1" applyBorder="1" applyAlignment="1">
      <alignment horizontal="center" vertical="center"/>
    </xf>
    <xf numFmtId="0" fontId="39" fillId="18" borderId="0" xfId="18" applyFont="1" applyFill="1" applyAlignment="1">
      <alignment vertical="center"/>
    </xf>
    <xf numFmtId="0" fontId="39" fillId="19" borderId="0" xfId="18" applyFont="1" applyFill="1" applyAlignment="1">
      <alignment horizontal="center" vertical="center"/>
    </xf>
    <xf numFmtId="0" fontId="39" fillId="20" borderId="0" xfId="18" applyFont="1" applyFill="1" applyAlignment="1">
      <alignment horizontal="center" vertical="center"/>
    </xf>
    <xf numFmtId="0" fontId="39" fillId="18" borderId="0" xfId="18" applyFont="1" applyFill="1"/>
    <xf numFmtId="0" fontId="1" fillId="0" borderId="0" xfId="18"/>
    <xf numFmtId="0" fontId="39" fillId="18" borderId="15" xfId="18" applyFont="1" applyFill="1" applyBorder="1" applyAlignment="1">
      <alignment vertical="center"/>
    </xf>
    <xf numFmtId="0" fontId="39" fillId="18" borderId="15" xfId="18" applyFont="1" applyFill="1" applyBorder="1" applyAlignment="1">
      <alignment horizontal="center" vertical="center"/>
    </xf>
    <xf numFmtId="0" fontId="39" fillId="18" borderId="15" xfId="18" applyFont="1" applyFill="1" applyBorder="1"/>
    <xf numFmtId="0" fontId="39" fillId="0" borderId="15" xfId="18" applyFont="1" applyBorder="1" applyAlignment="1">
      <alignment vertical="center"/>
    </xf>
    <xf numFmtId="0" fontId="31" fillId="0" borderId="0" xfId="18" applyFont="1" applyAlignment="1">
      <alignment vertical="center"/>
    </xf>
    <xf numFmtId="0" fontId="31" fillId="0" borderId="0" xfId="18" applyFont="1" applyAlignment="1">
      <alignment horizontal="center" vertical="center"/>
    </xf>
    <xf numFmtId="0" fontId="31" fillId="0" borderId="0" xfId="18" applyFont="1"/>
    <xf numFmtId="0" fontId="30" fillId="6" borderId="0" xfId="0" applyFont="1" applyFill="1" applyAlignment="1">
      <alignment vertical="top"/>
    </xf>
    <xf numFmtId="0" fontId="31" fillId="0" borderId="17" xfId="0" applyFont="1" applyBorder="1" applyAlignment="1">
      <alignment horizontal="center"/>
    </xf>
    <xf numFmtId="0" fontId="28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vertical="top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31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6" fillId="7" borderId="0" xfId="7" applyFill="1"/>
    <xf numFmtId="0" fontId="43" fillId="7" borderId="0" xfId="7" applyFont="1" applyFill="1"/>
    <xf numFmtId="0" fontId="41" fillId="16" borderId="1" xfId="7" applyFont="1" applyFill="1" applyBorder="1" applyAlignment="1">
      <alignment horizontal="center" vertical="center"/>
    </xf>
    <xf numFmtId="0" fontId="38" fillId="16" borderId="1" xfId="7" applyFont="1" applyFill="1" applyBorder="1" applyAlignment="1">
      <alignment horizontal="center" vertical="center"/>
    </xf>
    <xf numFmtId="0" fontId="31" fillId="0" borderId="1" xfId="7" applyFont="1" applyBorder="1" applyAlignment="1">
      <alignment horizontal="center" vertical="center"/>
    </xf>
    <xf numFmtId="0" fontId="40" fillId="6" borderId="1" xfId="7" applyFont="1" applyFill="1" applyBorder="1" applyAlignment="1">
      <alignment horizontal="center" vertical="center"/>
    </xf>
    <xf numFmtId="0" fontId="31" fillId="0" borderId="21" xfId="7" applyFont="1" applyBorder="1" applyAlignment="1">
      <alignment horizontal="center" vertical="center"/>
    </xf>
    <xf numFmtId="0" fontId="31" fillId="0" borderId="22" xfId="7" applyFont="1" applyBorder="1" applyAlignment="1">
      <alignment horizontal="center" vertical="center"/>
    </xf>
    <xf numFmtId="0" fontId="15" fillId="0" borderId="24" xfId="7" applyFont="1" applyBorder="1"/>
    <xf numFmtId="0" fontId="15" fillId="0" borderId="25" xfId="7" applyFont="1" applyBorder="1"/>
    <xf numFmtId="0" fontId="31" fillId="0" borderId="11" xfId="7" applyFont="1" applyBorder="1" applyAlignment="1">
      <alignment horizontal="center" vertical="center"/>
    </xf>
    <xf numFmtId="0" fontId="31" fillId="0" borderId="17" xfId="7" applyFont="1" applyBorder="1" applyAlignment="1">
      <alignment horizontal="center" vertical="center"/>
    </xf>
    <xf numFmtId="0" fontId="31" fillId="0" borderId="24" xfId="7" applyFont="1" applyBorder="1" applyAlignment="1">
      <alignment horizontal="left"/>
    </xf>
    <xf numFmtId="0" fontId="31" fillId="0" borderId="25" xfId="7" applyFont="1" applyBorder="1" applyAlignment="1">
      <alignment horizontal="left"/>
    </xf>
    <xf numFmtId="0" fontId="31" fillId="0" borderId="27" xfId="7" applyFont="1" applyBorder="1" applyAlignment="1">
      <alignment horizontal="left"/>
    </xf>
    <xf numFmtId="0" fontId="31" fillId="0" borderId="26" xfId="7" applyFont="1" applyBorder="1" applyAlignment="1">
      <alignment horizontal="left"/>
    </xf>
    <xf numFmtId="0" fontId="40" fillId="0" borderId="17" xfId="7" applyFont="1" applyBorder="1" applyAlignment="1">
      <alignment horizontal="center" vertical="center"/>
    </xf>
    <xf numFmtId="0" fontId="31" fillId="0" borderId="7" xfId="7" applyFont="1" applyBorder="1" applyAlignment="1">
      <alignment horizontal="center" vertical="center"/>
    </xf>
    <xf numFmtId="0" fontId="40" fillId="0" borderId="25" xfId="7" applyFont="1" applyBorder="1" applyAlignment="1">
      <alignment horizontal="left"/>
    </xf>
    <xf numFmtId="0" fontId="31" fillId="0" borderId="24" xfId="7" applyFont="1" applyBorder="1" applyAlignment="1">
      <alignment horizontal="left" vertical="center"/>
    </xf>
    <xf numFmtId="0" fontId="31" fillId="0" borderId="28" xfId="7" applyFont="1" applyBorder="1" applyAlignment="1">
      <alignment vertical="center" wrapText="1"/>
    </xf>
    <xf numFmtId="0" fontId="31" fillId="0" borderId="25" xfId="7" applyFont="1" applyBorder="1" applyAlignment="1">
      <alignment vertical="center" wrapText="1"/>
    </xf>
    <xf numFmtId="0" fontId="31" fillId="0" borderId="26" xfId="7" applyFont="1" applyBorder="1" applyAlignment="1">
      <alignment vertical="center" wrapText="1"/>
    </xf>
    <xf numFmtId="0" fontId="15" fillId="0" borderId="19" xfId="7" applyFont="1" applyBorder="1"/>
    <xf numFmtId="0" fontId="28" fillId="0" borderId="25" xfId="7" applyFont="1" applyBorder="1"/>
    <xf numFmtId="0" fontId="40" fillId="0" borderId="25" xfId="7" applyFont="1" applyBorder="1" applyAlignment="1">
      <alignment horizontal="left" vertical="center"/>
    </xf>
    <xf numFmtId="0" fontId="31" fillId="0" borderId="25" xfId="7" applyFont="1" applyBorder="1" applyAlignment="1">
      <alignment horizontal="left" vertical="center"/>
    </xf>
    <xf numFmtId="0" fontId="31" fillId="0" borderId="26" xfId="7" applyFont="1" applyBorder="1" applyAlignment="1">
      <alignment horizontal="left" vertical="center"/>
    </xf>
    <xf numFmtId="0" fontId="31" fillId="0" borderId="25" xfId="7" applyFont="1" applyBorder="1" applyAlignment="1">
      <alignment vertical="top"/>
    </xf>
    <xf numFmtId="0" fontId="28" fillId="0" borderId="26" xfId="7" applyFont="1" applyBorder="1" applyAlignment="1">
      <alignment horizontal="left" vertical="center"/>
    </xf>
    <xf numFmtId="0" fontId="31" fillId="0" borderId="24" xfId="7" applyFont="1" applyBorder="1" applyAlignment="1">
      <alignment vertical="top"/>
    </xf>
    <xf numFmtId="0" fontId="28" fillId="0" borderId="25" xfId="7" applyFont="1" applyBorder="1" applyAlignment="1">
      <alignment vertical="top"/>
    </xf>
    <xf numFmtId="0" fontId="31" fillId="0" borderId="28" xfId="7" applyFont="1" applyBorder="1" applyAlignment="1">
      <alignment horizontal="left"/>
    </xf>
    <xf numFmtId="0" fontId="28" fillId="0" borderId="27" xfId="7" applyFont="1" applyBorder="1" applyAlignment="1">
      <alignment vertical="top"/>
    </xf>
    <xf numFmtId="0" fontId="28" fillId="0" borderId="23" xfId="7" applyFont="1" applyBorder="1" applyAlignment="1">
      <alignment vertical="top"/>
    </xf>
    <xf numFmtId="0" fontId="15" fillId="0" borderId="23" xfId="7" applyFont="1" applyBorder="1"/>
    <xf numFmtId="0" fontId="28" fillId="0" borderId="24" xfId="7" applyFont="1" applyBorder="1" applyAlignment="1">
      <alignment vertical="top"/>
    </xf>
    <xf numFmtId="0" fontId="28" fillId="0" borderId="26" xfId="7" applyFont="1" applyBorder="1" applyAlignment="1">
      <alignment vertical="top"/>
    </xf>
    <xf numFmtId="0" fontId="40" fillId="0" borderId="27" xfId="7" applyFont="1" applyBorder="1" applyAlignment="1">
      <alignment horizontal="left"/>
    </xf>
    <xf numFmtId="0" fontId="40" fillId="0" borderId="24" xfId="7" applyFont="1" applyBorder="1" applyAlignment="1">
      <alignment horizontal="left"/>
    </xf>
    <xf numFmtId="0" fontId="28" fillId="0" borderId="25" xfId="7" applyFont="1" applyBorder="1" applyAlignment="1">
      <alignment horizontal="left"/>
    </xf>
    <xf numFmtId="0" fontId="31" fillId="0" borderId="25" xfId="7" applyFont="1" applyBorder="1" applyAlignment="1">
      <alignment vertical="center"/>
    </xf>
    <xf numFmtId="0" fontId="31" fillId="0" borderId="27" xfId="7" applyFont="1" applyBorder="1" applyAlignment="1">
      <alignment vertical="center"/>
    </xf>
    <xf numFmtId="0" fontId="31" fillId="0" borderId="26" xfId="7" applyFont="1" applyBorder="1" applyAlignment="1">
      <alignment vertical="center"/>
    </xf>
    <xf numFmtId="0" fontId="38" fillId="16" borderId="18" xfId="7" applyFont="1" applyFill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0" fontId="14" fillId="0" borderId="20" xfId="7" applyFont="1" applyBorder="1" applyAlignment="1">
      <alignment horizontal="center" vertical="center"/>
    </xf>
    <xf numFmtId="0" fontId="41" fillId="16" borderId="17" xfId="7" applyFont="1" applyFill="1" applyBorder="1" applyAlignment="1">
      <alignment horizontal="center" vertical="center"/>
    </xf>
    <xf numFmtId="0" fontId="15" fillId="0" borderId="29" xfId="7" applyFont="1" applyBorder="1" applyAlignment="1">
      <alignment horizontal="center" vertical="center"/>
    </xf>
    <xf numFmtId="0" fontId="15" fillId="0" borderId="27" xfId="7" applyFont="1" applyBorder="1"/>
    <xf numFmtId="0" fontId="38" fillId="16" borderId="30" xfId="7" applyFont="1" applyFill="1" applyBorder="1" applyAlignment="1">
      <alignment horizontal="center" vertical="center"/>
    </xf>
    <xf numFmtId="0" fontId="28" fillId="0" borderId="29" xfId="7" applyFont="1" applyBorder="1" applyAlignment="1">
      <alignment horizontal="center" vertical="center"/>
    </xf>
    <xf numFmtId="0" fontId="15" fillId="0" borderId="29" xfId="7" applyFont="1" applyBorder="1" applyAlignment="1">
      <alignment horizontal="center" vertical="center" wrapText="1"/>
    </xf>
    <xf numFmtId="0" fontId="28" fillId="0" borderId="29" xfId="7" applyFont="1" applyBorder="1" applyAlignment="1">
      <alignment horizontal="center" vertical="center" wrapText="1"/>
    </xf>
    <xf numFmtId="0" fontId="15" fillId="6" borderId="29" xfId="7" applyFont="1" applyFill="1" applyBorder="1" applyAlignment="1">
      <alignment horizontal="center" vertical="center" wrapText="1"/>
    </xf>
    <xf numFmtId="0" fontId="15" fillId="0" borderId="31" xfId="7" applyFont="1" applyBorder="1" applyAlignment="1">
      <alignment horizontal="center" vertical="center"/>
    </xf>
    <xf numFmtId="0" fontId="15" fillId="0" borderId="30" xfId="7" applyFont="1" applyBorder="1" applyAlignment="1">
      <alignment horizontal="center" vertical="center"/>
    </xf>
    <xf numFmtId="0" fontId="28" fillId="0" borderId="31" xfId="7" applyFont="1" applyBorder="1" applyAlignment="1">
      <alignment horizontal="center" vertical="center"/>
    </xf>
    <xf numFmtId="0" fontId="28" fillId="0" borderId="32" xfId="7" applyFont="1" applyBorder="1" applyAlignment="1">
      <alignment horizontal="center" vertical="center"/>
    </xf>
    <xf numFmtId="0" fontId="28" fillId="0" borderId="33" xfId="7" applyFont="1" applyBorder="1" applyAlignment="1">
      <alignment horizontal="center" vertical="center"/>
    </xf>
    <xf numFmtId="0" fontId="28" fillId="0" borderId="34" xfId="7" applyFont="1" applyBorder="1" applyAlignment="1">
      <alignment horizontal="center" vertical="center"/>
    </xf>
    <xf numFmtId="0" fontId="28" fillId="0" borderId="30" xfId="7" applyFont="1" applyBorder="1" applyAlignment="1">
      <alignment horizontal="center" vertical="center"/>
    </xf>
    <xf numFmtId="0" fontId="28" fillId="0" borderId="35" xfId="7" applyFont="1" applyBorder="1" applyAlignment="1">
      <alignment horizontal="center" vertical="center"/>
    </xf>
    <xf numFmtId="0" fontId="15" fillId="0" borderId="35" xfId="7" applyFont="1" applyBorder="1" applyAlignment="1">
      <alignment horizontal="center" vertical="center"/>
    </xf>
    <xf numFmtId="0" fontId="28" fillId="6" borderId="29" xfId="7" applyFont="1" applyFill="1" applyBorder="1" applyAlignment="1">
      <alignment horizontal="center" vertical="center"/>
    </xf>
    <xf numFmtId="0" fontId="38" fillId="16" borderId="36" xfId="7" applyFont="1" applyFill="1" applyBorder="1" applyAlignment="1">
      <alignment horizontal="center" vertical="center"/>
    </xf>
    <xf numFmtId="0" fontId="40" fillId="0" borderId="37" xfId="7" applyFont="1" applyBorder="1" applyAlignment="1">
      <alignment horizontal="left"/>
    </xf>
    <xf numFmtId="0" fontId="31" fillId="0" borderId="38" xfId="7" applyFont="1" applyBorder="1" applyAlignment="1">
      <alignment horizontal="left"/>
    </xf>
    <xf numFmtId="0" fontId="40" fillId="0" borderId="38" xfId="7" applyFont="1" applyBorder="1" applyAlignment="1">
      <alignment horizontal="left"/>
    </xf>
    <xf numFmtId="0" fontId="15" fillId="0" borderId="38" xfId="7" applyFont="1" applyBorder="1"/>
    <xf numFmtId="0" fontId="28" fillId="0" borderId="38" xfId="7" applyFont="1" applyBorder="1" applyAlignment="1">
      <alignment horizontal="left"/>
    </xf>
    <xf numFmtId="0" fontId="31" fillId="0" borderId="38" xfId="7" applyFont="1" applyBorder="1" applyAlignment="1">
      <alignment horizontal="left" vertical="center"/>
    </xf>
    <xf numFmtId="0" fontId="31" fillId="0" borderId="38" xfId="7" applyFont="1" applyBorder="1" applyAlignment="1">
      <alignment vertical="center"/>
    </xf>
    <xf numFmtId="0" fontId="28" fillId="0" borderId="39" xfId="7" applyFont="1" applyBorder="1" applyAlignment="1">
      <alignment vertical="center"/>
    </xf>
    <xf numFmtId="0" fontId="31" fillId="0" borderId="40" xfId="7" applyFont="1" applyBorder="1" applyAlignment="1">
      <alignment vertical="center"/>
    </xf>
    <xf numFmtId="0" fontId="31" fillId="0" borderId="41" xfId="7" applyFont="1" applyBorder="1" applyAlignment="1">
      <alignment horizontal="left"/>
    </xf>
    <xf numFmtId="167" fontId="28" fillId="0" borderId="38" xfId="7" applyNumberFormat="1" applyFont="1" applyBorder="1" applyAlignment="1">
      <alignment horizontal="left" vertical="center"/>
    </xf>
    <xf numFmtId="0" fontId="31" fillId="0" borderId="39" xfId="7" applyFont="1" applyBorder="1" applyAlignment="1">
      <alignment vertical="center"/>
    </xf>
    <xf numFmtId="0" fontId="15" fillId="0" borderId="37" xfId="7" applyFont="1" applyBorder="1"/>
    <xf numFmtId="0" fontId="15" fillId="0" borderId="42" xfId="7" applyFont="1" applyBorder="1"/>
    <xf numFmtId="0" fontId="31" fillId="0" borderId="39" xfId="7" applyFont="1" applyBorder="1" applyAlignment="1">
      <alignment horizontal="left"/>
    </xf>
    <xf numFmtId="0" fontId="31" fillId="0" borderId="40" xfId="7" applyFont="1" applyBorder="1" applyAlignment="1">
      <alignment horizontal="left" vertical="center"/>
    </xf>
    <xf numFmtId="0" fontId="31" fillId="0" borderId="36" xfId="7" applyFont="1" applyBorder="1" applyAlignment="1">
      <alignment horizontal="left"/>
    </xf>
    <xf numFmtId="0" fontId="31" fillId="0" borderId="37" xfId="7" applyFont="1" applyBorder="1" applyAlignment="1">
      <alignment horizontal="left" vertical="center"/>
    </xf>
    <xf numFmtId="0" fontId="31" fillId="0" borderId="40" xfId="7" applyFont="1" applyBorder="1" applyAlignment="1">
      <alignment horizontal="left"/>
    </xf>
    <xf numFmtId="0" fontId="31" fillId="0" borderId="41" xfId="7" applyFont="1" applyBorder="1" applyAlignment="1">
      <alignment vertical="center" wrapText="1"/>
    </xf>
    <xf numFmtId="0" fontId="31" fillId="0" borderId="38" xfId="7" applyFont="1" applyBorder="1" applyAlignment="1">
      <alignment vertical="center" wrapText="1"/>
    </xf>
    <xf numFmtId="0" fontId="31" fillId="0" borderId="40" xfId="7" applyFont="1" applyBorder="1" applyAlignment="1">
      <alignment vertical="center" wrapText="1"/>
    </xf>
    <xf numFmtId="0" fontId="15" fillId="0" borderId="39" xfId="7" applyFont="1" applyBorder="1"/>
    <xf numFmtId="0" fontId="31" fillId="0" borderId="17" xfId="7" applyFont="1" applyBorder="1"/>
    <xf numFmtId="0" fontId="28" fillId="0" borderId="38" xfId="7" applyFont="1" applyBorder="1"/>
    <xf numFmtId="0" fontId="40" fillId="0" borderId="38" xfId="7" applyFont="1" applyBorder="1" applyAlignment="1">
      <alignment horizontal="left" vertical="center"/>
    </xf>
    <xf numFmtId="0" fontId="27" fillId="0" borderId="42" xfId="7" applyFont="1" applyBorder="1" applyAlignment="1">
      <alignment vertical="center"/>
    </xf>
    <xf numFmtId="0" fontId="27" fillId="0" borderId="38" xfId="7" applyFont="1" applyBorder="1" applyAlignment="1">
      <alignment vertical="center"/>
    </xf>
    <xf numFmtId="0" fontId="31" fillId="0" borderId="41" xfId="7" applyFont="1" applyBorder="1" applyAlignment="1">
      <alignment horizontal="left" vertical="center"/>
    </xf>
    <xf numFmtId="0" fontId="31" fillId="0" borderId="37" xfId="7" applyFont="1" applyBorder="1" applyAlignment="1">
      <alignment horizontal="left"/>
    </xf>
    <xf numFmtId="0" fontId="31" fillId="0" borderId="38" xfId="7" applyFont="1" applyBorder="1" applyAlignment="1">
      <alignment vertical="top"/>
    </xf>
    <xf numFmtId="0" fontId="28" fillId="0" borderId="40" xfId="7" applyFont="1" applyBorder="1" applyAlignment="1">
      <alignment horizontal="left" vertical="center"/>
    </xf>
    <xf numFmtId="0" fontId="31" fillId="0" borderId="37" xfId="7" applyFont="1" applyBorder="1" applyAlignment="1">
      <alignment vertical="top"/>
    </xf>
    <xf numFmtId="0" fontId="28" fillId="0" borderId="38" xfId="7" applyFont="1" applyBorder="1" applyAlignment="1">
      <alignment vertical="top"/>
    </xf>
    <xf numFmtId="0" fontId="28" fillId="0" borderId="39" xfId="7" applyFont="1" applyBorder="1" applyAlignment="1">
      <alignment vertical="top"/>
    </xf>
    <xf numFmtId="0" fontId="28" fillId="0" borderId="43" xfId="7" applyFont="1" applyBorder="1" applyAlignment="1">
      <alignment vertical="top"/>
    </xf>
    <xf numFmtId="0" fontId="15" fillId="0" borderId="43" xfId="7" applyFont="1" applyBorder="1"/>
    <xf numFmtId="0" fontId="28" fillId="0" borderId="37" xfId="7" applyFont="1" applyBorder="1" applyAlignment="1">
      <alignment vertical="top"/>
    </xf>
    <xf numFmtId="0" fontId="28" fillId="0" borderId="40" xfId="7" applyFont="1" applyBorder="1" applyAlignment="1">
      <alignment vertical="top"/>
    </xf>
    <xf numFmtId="0" fontId="40" fillId="0" borderId="39" xfId="7" applyFont="1" applyBorder="1" applyAlignment="1">
      <alignment horizontal="left"/>
    </xf>
    <xf numFmtId="0" fontId="15" fillId="0" borderId="40" xfId="7" applyFont="1" applyBorder="1"/>
    <xf numFmtId="0" fontId="28" fillId="0" borderId="25" xfId="7" applyFont="1" applyBorder="1" applyAlignment="1">
      <alignment horizontal="left" vertical="center"/>
    </xf>
    <xf numFmtId="0" fontId="31" fillId="0" borderId="24" xfId="7" applyFont="1" applyBorder="1" applyAlignment="1">
      <alignment horizontal="left" vertical="top"/>
    </xf>
    <xf numFmtId="0" fontId="31" fillId="0" borderId="26" xfId="7" applyFont="1" applyBorder="1" applyAlignment="1">
      <alignment horizontal="left" vertical="top"/>
    </xf>
    <xf numFmtId="0" fontId="31" fillId="0" borderId="25" xfId="7" applyFont="1" applyBorder="1"/>
    <xf numFmtId="0" fontId="27" fillId="0" borderId="27" xfId="7" applyFont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44" fillId="0" borderId="0" xfId="7" applyFont="1"/>
    <xf numFmtId="0" fontId="36" fillId="0" borderId="0" xfId="0" applyFont="1" applyAlignment="1">
      <alignment horizontal="center" vertical="center"/>
    </xf>
    <xf numFmtId="0" fontId="31" fillId="0" borderId="26" xfId="18" applyFont="1" applyBorder="1" applyAlignment="1">
      <alignment horizontal="left" vertical="center"/>
    </xf>
    <xf numFmtId="0" fontId="40" fillId="0" borderId="1" xfId="7" applyFont="1" applyFill="1" applyBorder="1" applyAlignment="1">
      <alignment horizontal="center" vertical="center"/>
    </xf>
    <xf numFmtId="0" fontId="28" fillId="6" borderId="1" xfId="7" applyFont="1" applyFill="1" applyBorder="1" applyAlignment="1">
      <alignment horizontal="center" vertical="center"/>
    </xf>
    <xf numFmtId="0" fontId="31" fillId="6" borderId="1" xfId="7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5" fillId="22" borderId="23" xfId="0" applyFont="1" applyFill="1" applyBorder="1" applyAlignment="1">
      <alignment vertical="center" wrapText="1"/>
    </xf>
    <xf numFmtId="0" fontId="45" fillId="22" borderId="43" xfId="0" applyFont="1" applyFill="1" applyBorder="1" applyAlignment="1">
      <alignment vertical="center" wrapText="1"/>
    </xf>
    <xf numFmtId="0" fontId="45" fillId="22" borderId="43" xfId="0" applyFont="1" applyFill="1" applyBorder="1" applyAlignment="1">
      <alignment vertical="center"/>
    </xf>
    <xf numFmtId="0" fontId="46" fillId="0" borderId="20" xfId="0" applyFont="1" applyBorder="1" applyAlignment="1">
      <alignment vertical="center"/>
    </xf>
    <xf numFmtId="0" fontId="46" fillId="0" borderId="44" xfId="0" applyFont="1" applyBorder="1" applyAlignment="1">
      <alignment vertical="center"/>
    </xf>
    <xf numFmtId="14" fontId="46" fillId="0" borderId="44" xfId="0" applyNumberFormat="1" applyFont="1" applyBorder="1" applyAlignment="1">
      <alignment vertical="center"/>
    </xf>
    <xf numFmtId="0" fontId="31" fillId="0" borderId="1" xfId="0" applyFont="1" applyBorder="1"/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 wrapText="1"/>
    </xf>
    <xf numFmtId="0" fontId="15" fillId="2" borderId="1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26" fillId="0" borderId="12" xfId="4" applyFont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top"/>
    </xf>
    <xf numFmtId="0" fontId="15" fillId="2" borderId="7" xfId="0" applyFont="1" applyFill="1" applyBorder="1" applyAlignment="1">
      <alignment horizontal="center" vertical="top"/>
    </xf>
    <xf numFmtId="0" fontId="15" fillId="2" borderId="8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2" borderId="9" xfId="0" applyFont="1" applyFill="1" applyBorder="1" applyAlignment="1">
      <alignment horizontal="center" vertical="top"/>
    </xf>
    <xf numFmtId="0" fontId="15" fillId="2" borderId="10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center"/>
    </xf>
    <xf numFmtId="165" fontId="15" fillId="2" borderId="2" xfId="0" applyNumberFormat="1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164" fontId="15" fillId="2" borderId="12" xfId="0" applyNumberFormat="1" applyFont="1" applyFill="1" applyBorder="1" applyAlignment="1">
      <alignment horizontal="center"/>
    </xf>
    <xf numFmtId="166" fontId="15" fillId="2" borderId="12" xfId="0" applyNumberFormat="1" applyFont="1" applyFill="1" applyBorder="1" applyAlignment="1">
      <alignment horizontal="center"/>
    </xf>
    <xf numFmtId="0" fontId="14" fillId="14" borderId="18" xfId="7" applyFont="1" applyFill="1" applyBorder="1" applyAlignment="1">
      <alignment horizontal="center" vertical="center"/>
    </xf>
    <xf numFmtId="0" fontId="14" fillId="14" borderId="19" xfId="7" applyFont="1" applyFill="1" applyBorder="1" applyAlignment="1">
      <alignment horizontal="center" vertical="center"/>
    </xf>
    <xf numFmtId="0" fontId="14" fillId="8" borderId="18" xfId="7" applyFont="1" applyFill="1" applyBorder="1" applyAlignment="1">
      <alignment horizontal="center" vertical="center"/>
    </xf>
    <xf numFmtId="0" fontId="14" fillId="8" borderId="19" xfId="7" applyFont="1" applyFill="1" applyBorder="1" applyAlignment="1">
      <alignment horizontal="center" vertical="center"/>
    </xf>
    <xf numFmtId="0" fontId="14" fillId="8" borderId="20" xfId="7" applyFont="1" applyFill="1" applyBorder="1" applyAlignment="1">
      <alignment horizontal="center" vertical="center"/>
    </xf>
    <xf numFmtId="0" fontId="14" fillId="12" borderId="18" xfId="7" applyFont="1" applyFill="1" applyBorder="1" applyAlignment="1">
      <alignment horizontal="center" vertical="center"/>
    </xf>
    <xf numFmtId="0" fontId="14" fillId="12" borderId="19" xfId="7" applyFont="1" applyFill="1" applyBorder="1" applyAlignment="1">
      <alignment horizontal="center" vertical="center"/>
    </xf>
    <xf numFmtId="0" fontId="14" fillId="12" borderId="20" xfId="7" applyFont="1" applyFill="1" applyBorder="1" applyAlignment="1">
      <alignment horizontal="center" vertical="center"/>
    </xf>
    <xf numFmtId="0" fontId="28" fillId="0" borderId="30" xfId="7" applyFont="1" applyBorder="1" applyAlignment="1">
      <alignment horizontal="center" vertical="center"/>
    </xf>
    <xf numFmtId="0" fontId="28" fillId="0" borderId="29" xfId="7" applyFont="1" applyBorder="1" applyAlignment="1">
      <alignment horizontal="center" vertical="center"/>
    </xf>
    <xf numFmtId="0" fontId="28" fillId="0" borderId="31" xfId="7" applyFont="1" applyBorder="1" applyAlignment="1">
      <alignment horizontal="center" vertical="center"/>
    </xf>
    <xf numFmtId="0" fontId="14" fillId="11" borderId="18" xfId="7" applyFont="1" applyFill="1" applyBorder="1" applyAlignment="1">
      <alignment horizontal="center" vertical="center"/>
    </xf>
    <xf numFmtId="0" fontId="14" fillId="11" borderId="19" xfId="7" applyFont="1" applyFill="1" applyBorder="1" applyAlignment="1">
      <alignment horizontal="center" vertical="center"/>
    </xf>
    <xf numFmtId="0" fontId="14" fillId="11" borderId="20" xfId="7" applyFont="1" applyFill="1" applyBorder="1" applyAlignment="1">
      <alignment horizontal="center" vertical="center"/>
    </xf>
    <xf numFmtId="0" fontId="14" fillId="10" borderId="19" xfId="7" applyFont="1" applyFill="1" applyBorder="1" applyAlignment="1">
      <alignment horizontal="center" vertical="center"/>
    </xf>
    <xf numFmtId="0" fontId="14" fillId="10" borderId="20" xfId="7" applyFont="1" applyFill="1" applyBorder="1" applyAlignment="1">
      <alignment horizontal="center" vertical="center"/>
    </xf>
    <xf numFmtId="0" fontId="14" fillId="15" borderId="18" xfId="7" applyFont="1" applyFill="1" applyBorder="1" applyAlignment="1">
      <alignment horizontal="center" vertical="center"/>
    </xf>
    <xf numFmtId="0" fontId="14" fillId="15" borderId="19" xfId="7" applyFont="1" applyFill="1" applyBorder="1" applyAlignment="1">
      <alignment horizontal="center" vertical="center"/>
    </xf>
    <xf numFmtId="0" fontId="14" fillId="15" borderId="20" xfId="7" applyFont="1" applyFill="1" applyBorder="1" applyAlignment="1">
      <alignment horizontal="center" vertical="center"/>
    </xf>
    <xf numFmtId="0" fontId="14" fillId="9" borderId="18" xfId="7" applyFont="1" applyFill="1" applyBorder="1" applyAlignment="1">
      <alignment horizontal="center" vertical="center"/>
    </xf>
    <xf numFmtId="0" fontId="14" fillId="9" borderId="19" xfId="7" applyFont="1" applyFill="1" applyBorder="1" applyAlignment="1">
      <alignment horizontal="center" vertical="center"/>
    </xf>
    <xf numFmtId="0" fontId="14" fillId="9" borderId="20" xfId="7" applyFont="1" applyFill="1" applyBorder="1" applyAlignment="1">
      <alignment horizontal="center" vertical="center"/>
    </xf>
    <xf numFmtId="0" fontId="14" fillId="6" borderId="18" xfId="7" applyFont="1" applyFill="1" applyBorder="1" applyAlignment="1">
      <alignment horizontal="center" vertical="center"/>
    </xf>
    <xf numFmtId="0" fontId="14" fillId="6" borderId="19" xfId="7" applyFont="1" applyFill="1" applyBorder="1" applyAlignment="1">
      <alignment horizontal="center" vertical="center"/>
    </xf>
    <xf numFmtId="0" fontId="14" fillId="6" borderId="20" xfId="7" applyFont="1" applyFill="1" applyBorder="1" applyAlignment="1">
      <alignment horizontal="center" vertical="center"/>
    </xf>
    <xf numFmtId="0" fontId="14" fillId="13" borderId="18" xfId="7" applyFont="1" applyFill="1" applyBorder="1" applyAlignment="1">
      <alignment horizontal="center" vertical="center"/>
    </xf>
    <xf numFmtId="0" fontId="14" fillId="13" borderId="19" xfId="7" applyFont="1" applyFill="1" applyBorder="1" applyAlignment="1">
      <alignment horizontal="center" vertical="center"/>
    </xf>
    <xf numFmtId="0" fontId="14" fillId="13" borderId="20" xfId="7" applyFont="1" applyFill="1" applyBorder="1" applyAlignment="1">
      <alignment horizontal="center" vertical="center"/>
    </xf>
    <xf numFmtId="0" fontId="14" fillId="10" borderId="18" xfId="7" applyFont="1" applyFill="1" applyBorder="1" applyAlignment="1">
      <alignment horizontal="center" vertical="center"/>
    </xf>
  </cellXfs>
  <cellStyles count="19">
    <cellStyle name="Normal" xfId="0" builtinId="0"/>
    <cellStyle name="Normal 10" xfId="14"/>
    <cellStyle name="Normal 11" xfId="15"/>
    <cellStyle name="Normal 12" xfId="16"/>
    <cellStyle name="Normal 13" xfId="17"/>
    <cellStyle name="Normal 136" xfId="6"/>
    <cellStyle name="Normal 14" xfId="18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Normal 9" xfId="13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8D6B54-204F-4733-941A-D88C312D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156882</xdr:rowOff>
    </xdr:from>
    <xdr:to>
      <xdr:col>19</xdr:col>
      <xdr:colOff>582706</xdr:colOff>
      <xdr:row>20</xdr:row>
      <xdr:rowOff>21657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2E8736-D235-4353-8B76-AE250CFF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" y="784411"/>
          <a:ext cx="10869706" cy="2374893"/>
        </a:xfrm>
        <a:prstGeom prst="rect">
          <a:avLst/>
        </a:prstGeom>
      </xdr:spPr>
    </xdr:pic>
    <xdr:clientData/>
  </xdr:twoCellAnchor>
  <xdr:twoCellAnchor>
    <xdr:from>
      <xdr:col>3</xdr:col>
      <xdr:colOff>100853</xdr:colOff>
      <xdr:row>31</xdr:row>
      <xdr:rowOff>145676</xdr:rowOff>
    </xdr:from>
    <xdr:to>
      <xdr:col>22</xdr:col>
      <xdr:colOff>306664</xdr:colOff>
      <xdr:row>39</xdr:row>
      <xdr:rowOff>112059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C7308911-038F-48D7-8479-2CCE695C3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206" y="5490882"/>
          <a:ext cx="11703046" cy="1221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32.710937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44"/>
      <c r="B1" s="44"/>
      <c r="C1" s="44"/>
      <c r="D1" s="256" t="s">
        <v>0</v>
      </c>
      <c r="E1" s="256"/>
      <c r="F1" s="256"/>
      <c r="G1" s="44"/>
      <c r="H1" s="44"/>
      <c r="I1" s="44"/>
      <c r="J1" s="44"/>
      <c r="K1" s="44"/>
    </row>
    <row r="5" spans="1:11" ht="29.25" customHeight="1" thickBot="1" x14ac:dyDescent="0.25">
      <c r="A5" s="16"/>
      <c r="B5" s="14"/>
      <c r="C5" s="14"/>
      <c r="D5" s="49"/>
      <c r="E5" s="50"/>
      <c r="F5" s="49"/>
      <c r="G5" s="16"/>
      <c r="H5" s="16"/>
      <c r="I5" s="16"/>
      <c r="J5" s="17"/>
    </row>
    <row r="6" spans="1:11" ht="13.5" thickBot="1" x14ac:dyDescent="0.25">
      <c r="A6" s="257" t="s">
        <v>159</v>
      </c>
      <c r="C6" s="46" t="s">
        <v>7</v>
      </c>
      <c r="D6" s="264" t="s">
        <v>21</v>
      </c>
      <c r="E6" s="264"/>
      <c r="F6" s="264"/>
    </row>
    <row r="7" spans="1:11" ht="14.25" thickTop="1" thickBot="1" x14ac:dyDescent="0.25">
      <c r="A7" s="257"/>
      <c r="C7" s="46" t="s">
        <v>10</v>
      </c>
      <c r="D7" s="265" t="s">
        <v>27</v>
      </c>
      <c r="E7" s="265"/>
      <c r="F7" s="265"/>
    </row>
    <row r="8" spans="1:11" ht="14.25" thickTop="1" thickBot="1" x14ac:dyDescent="0.25">
      <c r="A8" s="257"/>
      <c r="C8" s="46" t="s">
        <v>3</v>
      </c>
      <c r="D8" s="259" t="s">
        <v>218</v>
      </c>
      <c r="E8" s="259"/>
      <c r="F8" s="259"/>
    </row>
    <row r="9" spans="1:11" ht="14.25" thickTop="1" thickBot="1" x14ac:dyDescent="0.25">
      <c r="A9" s="257"/>
      <c r="C9" s="46" t="s">
        <v>8</v>
      </c>
      <c r="D9" s="259" t="s">
        <v>242</v>
      </c>
      <c r="E9" s="259"/>
      <c r="F9" s="259"/>
    </row>
    <row r="10" spans="1:11" ht="14.25" thickTop="1" thickBot="1" x14ac:dyDescent="0.25">
      <c r="A10" s="257"/>
      <c r="C10" s="46" t="s">
        <v>2</v>
      </c>
      <c r="D10" s="266" t="s">
        <v>18</v>
      </c>
      <c r="E10" s="266"/>
      <c r="F10" s="266"/>
    </row>
    <row r="11" spans="1:11" ht="14.25" thickTop="1" thickBot="1" x14ac:dyDescent="0.25">
      <c r="A11" s="257"/>
      <c r="C11" s="46" t="s">
        <v>162</v>
      </c>
      <c r="D11" s="259" t="str">
        <f>MID(J35,7,30)</f>
        <v xml:space="preserve"> TMNINDAHKCH</v>
      </c>
      <c r="E11" s="259"/>
      <c r="F11" s="259"/>
    </row>
    <row r="12" spans="1:11" ht="14.25" thickTop="1" thickBot="1" x14ac:dyDescent="0.25">
      <c r="A12" s="257"/>
      <c r="C12" s="46" t="s">
        <v>1</v>
      </c>
      <c r="D12" s="259" t="str">
        <f>LEFT(J35,6)</f>
        <v>Q00132</v>
      </c>
      <c r="E12" s="259"/>
      <c r="F12" s="259"/>
    </row>
    <row r="13" spans="1:11" ht="14.25" thickTop="1" thickBot="1" x14ac:dyDescent="0.25">
      <c r="A13" s="257"/>
      <c r="C13" s="46" t="s">
        <v>5</v>
      </c>
      <c r="D13" s="258">
        <f>I35</f>
        <v>96048698</v>
      </c>
      <c r="E13" s="258"/>
      <c r="F13" s="258"/>
    </row>
    <row r="14" spans="1:11" ht="14.25" thickTop="1" thickBot="1" x14ac:dyDescent="0.25">
      <c r="A14" s="257"/>
      <c r="C14" s="46" t="s">
        <v>165</v>
      </c>
      <c r="D14" s="259" t="str">
        <f>H35</f>
        <v>ECM11.100111.20001</v>
      </c>
      <c r="E14" s="259"/>
      <c r="F14" s="259"/>
    </row>
    <row r="15" spans="1:11" ht="5.25" customHeight="1" thickTop="1" thickBot="1" x14ac:dyDescent="0.25">
      <c r="A15" s="41"/>
      <c r="C15" s="15"/>
      <c r="D15" s="16"/>
      <c r="E15" s="16"/>
      <c r="F15" s="14"/>
      <c r="G15" s="16"/>
    </row>
    <row r="16" spans="1:11" ht="9" customHeight="1" x14ac:dyDescent="0.2">
      <c r="A16" s="278" t="s">
        <v>160</v>
      </c>
      <c r="B16" s="18"/>
      <c r="D16" s="261" t="s">
        <v>56</v>
      </c>
      <c r="E16" s="261"/>
      <c r="F16" s="261"/>
      <c r="H16" s="19"/>
      <c r="I16" s="19"/>
      <c r="J16" s="20"/>
    </row>
    <row r="17" spans="1:15" x14ac:dyDescent="0.2">
      <c r="A17" s="257"/>
      <c r="C17" s="46"/>
      <c r="D17" s="262"/>
      <c r="E17" s="262"/>
      <c r="F17" s="262"/>
    </row>
    <row r="18" spans="1:15" x14ac:dyDescent="0.2">
      <c r="A18" s="257"/>
      <c r="C18" s="46" t="s">
        <v>9</v>
      </c>
      <c r="D18" s="262"/>
      <c r="E18" s="262"/>
      <c r="F18" s="262"/>
    </row>
    <row r="19" spans="1:15" x14ac:dyDescent="0.2">
      <c r="A19" s="257"/>
      <c r="C19" s="46"/>
      <c r="D19" s="262"/>
      <c r="E19" s="262"/>
      <c r="F19" s="262"/>
    </row>
    <row r="20" spans="1:15" ht="6" customHeight="1" thickBot="1" x14ac:dyDescent="0.25">
      <c r="A20" s="257"/>
      <c r="C20" s="46"/>
      <c r="D20" s="263"/>
      <c r="E20" s="263"/>
      <c r="F20" s="263"/>
    </row>
    <row r="21" spans="1:15" ht="13.5" thickBot="1" x14ac:dyDescent="0.25">
      <c r="A21" s="257"/>
      <c r="C21" s="46" t="s">
        <v>161</v>
      </c>
      <c r="D21" s="260" t="s">
        <v>59</v>
      </c>
      <c r="E21" s="260"/>
      <c r="F21" s="260"/>
    </row>
    <row r="22" spans="1:15" ht="6.75" customHeight="1" thickTop="1" thickBot="1" x14ac:dyDescent="0.25">
      <c r="A22" s="279"/>
      <c r="B22" s="14"/>
      <c r="C22" s="47"/>
      <c r="D22" s="14"/>
      <c r="E22" s="16"/>
      <c r="F22" s="14"/>
      <c r="G22" s="16"/>
      <c r="H22" s="16"/>
      <c r="I22" s="16"/>
      <c r="J22" s="17"/>
    </row>
    <row r="23" spans="1:15" ht="12.75" customHeight="1" x14ac:dyDescent="0.2">
      <c r="A23" s="2"/>
      <c r="C23" s="45"/>
      <c r="D23" s="261"/>
      <c r="E23" s="261"/>
      <c r="F23" s="261"/>
    </row>
    <row r="24" spans="1:15" ht="12.75" customHeight="1" x14ac:dyDescent="0.2">
      <c r="A24" s="257" t="s">
        <v>13</v>
      </c>
      <c r="C24" s="46"/>
      <c r="D24" s="262"/>
      <c r="E24" s="262"/>
      <c r="F24" s="262"/>
    </row>
    <row r="25" spans="1:15" ht="12.75" customHeight="1" x14ac:dyDescent="0.2">
      <c r="A25" s="257"/>
      <c r="C25" s="46"/>
      <c r="D25" s="262"/>
      <c r="E25" s="262"/>
      <c r="F25" s="262"/>
    </row>
    <row r="26" spans="1:15" ht="13.5" customHeight="1" thickBot="1" x14ac:dyDescent="0.25">
      <c r="A26" s="257"/>
      <c r="C26" s="46"/>
      <c r="D26" s="260"/>
      <c r="E26" s="260"/>
      <c r="F26" s="260"/>
    </row>
    <row r="27" spans="1:15" ht="14.25" customHeight="1" thickTop="1" thickBot="1" x14ac:dyDescent="0.25">
      <c r="A27" s="257"/>
      <c r="C27" s="46" t="s">
        <v>6</v>
      </c>
      <c r="D27" s="260" t="s">
        <v>154</v>
      </c>
      <c r="E27" s="260"/>
      <c r="F27" s="260"/>
    </row>
    <row r="28" spans="1:15" ht="14.25" customHeight="1" thickTop="1" thickBot="1" x14ac:dyDescent="0.25">
      <c r="A28" s="257"/>
      <c r="C28" s="46" t="s">
        <v>11</v>
      </c>
      <c r="D28" s="280">
        <v>43574</v>
      </c>
      <c r="E28" s="280"/>
      <c r="F28" s="280"/>
    </row>
    <row r="29" spans="1:15" ht="14.25" customHeight="1" thickTop="1" thickBot="1" x14ac:dyDescent="0.25">
      <c r="A29" s="257"/>
      <c r="B29" s="79"/>
      <c r="C29" s="5" t="s">
        <v>12</v>
      </c>
      <c r="D29" s="281" t="s">
        <v>163</v>
      </c>
      <c r="E29" s="281"/>
      <c r="F29" s="281"/>
    </row>
    <row r="30" spans="1:15" ht="13.5" thickTop="1" x14ac:dyDescent="0.2"/>
    <row r="31" spans="1:15" x14ac:dyDescent="0.2">
      <c r="A31" s="6" t="s">
        <v>61</v>
      </c>
      <c r="B31" s="7" t="s">
        <v>67</v>
      </c>
      <c r="C31" s="7" t="s">
        <v>62</v>
      </c>
      <c r="D31" s="7" t="s">
        <v>63</v>
      </c>
      <c r="E31" s="7" t="s">
        <v>64</v>
      </c>
      <c r="F31" s="54" t="s">
        <v>65</v>
      </c>
      <c r="G31" s="8" t="s">
        <v>66</v>
      </c>
      <c r="H31" s="8" t="s">
        <v>68</v>
      </c>
      <c r="I31" s="8" t="s">
        <v>29</v>
      </c>
      <c r="J31" s="8" t="s">
        <v>69</v>
      </c>
      <c r="K31" s="48"/>
      <c r="N31" s="39" t="s">
        <v>70</v>
      </c>
      <c r="O31" s="38" t="s">
        <v>71</v>
      </c>
    </row>
    <row r="32" spans="1:15" ht="8.25" customHeight="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3"/>
      <c r="K32" s="25"/>
      <c r="N32" s="39" t="s">
        <v>72</v>
      </c>
      <c r="O32" s="38" t="s">
        <v>73</v>
      </c>
    </row>
    <row r="33" spans="1:15" x14ac:dyDescent="0.2">
      <c r="A33" s="9"/>
      <c r="B33" s="11"/>
      <c r="C33" s="10"/>
      <c r="D33" s="51" t="str">
        <f>D9&amp;" "&amp;D27&amp;" "&amp;D10&amp;" "&amp;TEXT(D28, "DD-MM-YYYY")&amp;" "&amp;D12&amp;" "&amp;D11</f>
        <v>PO5 CUQ1 H1B1 IEZZPRO SARAWAK 19-04-2019 Q00132  TMNINDAHKCH</v>
      </c>
      <c r="E33" s="11"/>
      <c r="F33" s="10"/>
      <c r="G33" s="11"/>
      <c r="H33" s="11"/>
      <c r="I33" s="11"/>
      <c r="J33" s="13"/>
      <c r="K33" s="25"/>
      <c r="N33" s="39" t="s">
        <v>74</v>
      </c>
      <c r="O33" s="38" t="s">
        <v>75</v>
      </c>
    </row>
    <row r="34" spans="1:15" x14ac:dyDescent="0.2">
      <c r="A34" s="9"/>
      <c r="B34" s="11"/>
      <c r="C34" s="10"/>
      <c r="D34" s="10"/>
      <c r="E34" s="11"/>
      <c r="F34" s="10"/>
      <c r="G34" s="11"/>
      <c r="H34" s="11"/>
      <c r="I34" s="11"/>
      <c r="J34" s="13"/>
      <c r="K34" s="25"/>
      <c r="N34" s="39" t="s">
        <v>76</v>
      </c>
      <c r="O34" s="38" t="s">
        <v>77</v>
      </c>
    </row>
    <row r="35" spans="1:15" x14ac:dyDescent="0.2">
      <c r="A35" s="42">
        <v>5200078610</v>
      </c>
      <c r="B35" s="42" t="s">
        <v>772</v>
      </c>
      <c r="C35" s="40" t="s">
        <v>372</v>
      </c>
      <c r="D35" s="88" t="s">
        <v>373</v>
      </c>
      <c r="E35" s="42">
        <v>3</v>
      </c>
      <c r="F35" s="98" t="s">
        <v>30</v>
      </c>
      <c r="G35" s="89"/>
      <c r="H35" s="90" t="s">
        <v>858</v>
      </c>
      <c r="I35" s="42">
        <v>96048698</v>
      </c>
      <c r="J35" s="92" t="s">
        <v>857</v>
      </c>
      <c r="K35" s="25"/>
      <c r="N35" s="39" t="s">
        <v>78</v>
      </c>
      <c r="O35" s="38" t="s">
        <v>79</v>
      </c>
    </row>
    <row r="36" spans="1:15" x14ac:dyDescent="0.2">
      <c r="A36" s="42">
        <v>5200078610</v>
      </c>
      <c r="B36" s="42" t="s">
        <v>772</v>
      </c>
      <c r="C36" s="40" t="s">
        <v>376</v>
      </c>
      <c r="D36" s="88" t="s">
        <v>377</v>
      </c>
      <c r="E36" s="42">
        <v>3</v>
      </c>
      <c r="F36" s="98" t="s">
        <v>30</v>
      </c>
      <c r="G36" s="89"/>
      <c r="H36" s="90" t="s">
        <v>858</v>
      </c>
      <c r="I36" s="42">
        <v>96048698</v>
      </c>
      <c r="J36" s="92" t="s">
        <v>857</v>
      </c>
      <c r="K36" s="25"/>
      <c r="N36" s="39" t="s">
        <v>80</v>
      </c>
      <c r="O36" s="38" t="s">
        <v>81</v>
      </c>
    </row>
    <row r="37" spans="1:15" x14ac:dyDescent="0.2">
      <c r="A37" s="42">
        <v>5200078610</v>
      </c>
      <c r="B37" s="42" t="s">
        <v>769</v>
      </c>
      <c r="C37" s="40" t="s">
        <v>31</v>
      </c>
      <c r="D37" s="88" t="s">
        <v>32</v>
      </c>
      <c r="E37" s="42">
        <v>3</v>
      </c>
      <c r="F37" s="98" t="s">
        <v>30</v>
      </c>
      <c r="G37" s="89"/>
      <c r="H37" s="90" t="s">
        <v>858</v>
      </c>
      <c r="I37" s="42">
        <v>96048698</v>
      </c>
      <c r="J37" s="92" t="s">
        <v>857</v>
      </c>
      <c r="K37" s="25"/>
      <c r="N37" s="116"/>
      <c r="O37" s="38"/>
    </row>
    <row r="38" spans="1:15" x14ac:dyDescent="0.2">
      <c r="A38" s="42">
        <v>5200078610</v>
      </c>
      <c r="B38" s="42" t="s">
        <v>770</v>
      </c>
      <c r="C38" s="40" t="s">
        <v>170</v>
      </c>
      <c r="D38" s="88" t="s">
        <v>171</v>
      </c>
      <c r="E38" s="42">
        <v>3</v>
      </c>
      <c r="F38" s="98" t="s">
        <v>30</v>
      </c>
      <c r="G38" s="89"/>
      <c r="H38" s="90" t="s">
        <v>858</v>
      </c>
      <c r="I38" s="42">
        <v>96048698</v>
      </c>
      <c r="J38" s="92" t="s">
        <v>857</v>
      </c>
      <c r="K38" s="25"/>
      <c r="N38" s="116"/>
      <c r="O38" s="38"/>
    </row>
    <row r="39" spans="1:15" x14ac:dyDescent="0.2">
      <c r="A39" s="42">
        <v>5200078610</v>
      </c>
      <c r="B39" s="42" t="s">
        <v>771</v>
      </c>
      <c r="C39" s="40" t="s">
        <v>172</v>
      </c>
      <c r="D39" s="88" t="s">
        <v>173</v>
      </c>
      <c r="E39" s="42">
        <v>3</v>
      </c>
      <c r="F39" s="98" t="s">
        <v>30</v>
      </c>
      <c r="G39" s="89"/>
      <c r="H39" s="90" t="s">
        <v>858</v>
      </c>
      <c r="I39" s="42">
        <v>96048698</v>
      </c>
      <c r="J39" s="92" t="s">
        <v>857</v>
      </c>
      <c r="K39" s="25"/>
      <c r="N39" s="116"/>
      <c r="O39" s="38"/>
    </row>
    <row r="40" spans="1:15" x14ac:dyDescent="0.2">
      <c r="A40" s="42">
        <v>5200078610</v>
      </c>
      <c r="B40" s="42" t="s">
        <v>772</v>
      </c>
      <c r="C40" s="40" t="s">
        <v>223</v>
      </c>
      <c r="D40" s="88" t="s">
        <v>167</v>
      </c>
      <c r="E40" s="42">
        <v>3</v>
      </c>
      <c r="F40" s="98" t="s">
        <v>30</v>
      </c>
      <c r="G40" s="89"/>
      <c r="H40" s="90" t="s">
        <v>858</v>
      </c>
      <c r="I40" s="42">
        <v>96048698</v>
      </c>
      <c r="J40" s="92" t="s">
        <v>857</v>
      </c>
      <c r="K40" s="25"/>
      <c r="N40" s="116"/>
      <c r="O40" s="38"/>
    </row>
    <row r="41" spans="1:15" x14ac:dyDescent="0.2">
      <c r="A41" s="42">
        <v>5200078610</v>
      </c>
      <c r="B41" s="42" t="s">
        <v>772</v>
      </c>
      <c r="C41" s="40" t="s">
        <v>174</v>
      </c>
      <c r="D41" s="88" t="s">
        <v>175</v>
      </c>
      <c r="E41" s="42">
        <v>3</v>
      </c>
      <c r="F41" s="98" t="s">
        <v>30</v>
      </c>
      <c r="G41" s="89"/>
      <c r="H41" s="90" t="s">
        <v>858</v>
      </c>
      <c r="I41" s="42">
        <v>96048698</v>
      </c>
      <c r="J41" s="92" t="s">
        <v>857</v>
      </c>
      <c r="K41" s="25"/>
      <c r="N41" s="116"/>
      <c r="O41" s="38"/>
    </row>
    <row r="42" spans="1:15" x14ac:dyDescent="0.2">
      <c r="A42" s="42">
        <v>5200078610</v>
      </c>
      <c r="B42" s="42" t="s">
        <v>773</v>
      </c>
      <c r="C42" s="40" t="s">
        <v>274</v>
      </c>
      <c r="D42" s="88" t="s">
        <v>275</v>
      </c>
      <c r="E42" s="42">
        <v>3</v>
      </c>
      <c r="F42" s="98" t="s">
        <v>30</v>
      </c>
      <c r="G42" s="89"/>
      <c r="H42" s="90" t="s">
        <v>858</v>
      </c>
      <c r="I42" s="42">
        <v>96048698</v>
      </c>
      <c r="J42" s="92" t="s">
        <v>857</v>
      </c>
      <c r="K42" s="25"/>
      <c r="N42" s="116"/>
      <c r="O42" s="38"/>
    </row>
    <row r="43" spans="1:15" x14ac:dyDescent="0.2">
      <c r="A43" s="42">
        <v>5200078610</v>
      </c>
      <c r="B43" s="42" t="s">
        <v>768</v>
      </c>
      <c r="C43" s="81" t="s">
        <v>168</v>
      </c>
      <c r="D43" s="255" t="s">
        <v>169</v>
      </c>
      <c r="E43" s="42">
        <v>6</v>
      </c>
      <c r="F43" s="98" t="s">
        <v>30</v>
      </c>
      <c r="G43" s="89"/>
      <c r="H43" s="90" t="s">
        <v>858</v>
      </c>
      <c r="I43" s="42">
        <v>96048698</v>
      </c>
      <c r="J43" s="92" t="s">
        <v>857</v>
      </c>
      <c r="K43" s="25"/>
      <c r="N43" s="116"/>
      <c r="O43" s="38"/>
    </row>
    <row r="44" spans="1:15" x14ac:dyDescent="0.2">
      <c r="A44" s="42"/>
      <c r="B44" s="42"/>
      <c r="C44" s="40"/>
      <c r="D44" s="88"/>
      <c r="E44" s="117"/>
      <c r="F44" s="98"/>
      <c r="G44" s="89"/>
      <c r="H44" s="90"/>
      <c r="I44" s="42"/>
      <c r="J44" s="92"/>
      <c r="K44" s="25"/>
      <c r="N44" s="116"/>
      <c r="O44" s="38"/>
    </row>
    <row r="45" spans="1:15" x14ac:dyDescent="0.2">
      <c r="A45" s="42"/>
      <c r="B45" s="42"/>
      <c r="C45" s="75" t="s">
        <v>33</v>
      </c>
      <c r="D45" s="75" t="s">
        <v>34</v>
      </c>
      <c r="E45" s="117">
        <v>1</v>
      </c>
      <c r="F45" s="98" t="s">
        <v>776</v>
      </c>
      <c r="G45" s="89"/>
      <c r="H45" s="90" t="s">
        <v>858</v>
      </c>
      <c r="I45" s="42">
        <v>96048698</v>
      </c>
      <c r="J45" s="92" t="s">
        <v>857</v>
      </c>
      <c r="K45" s="25"/>
      <c r="N45" s="116"/>
      <c r="O45" s="38"/>
    </row>
    <row r="46" spans="1:15" x14ac:dyDescent="0.2">
      <c r="A46" s="42"/>
      <c r="B46" s="42"/>
      <c r="C46" s="40" t="s">
        <v>518</v>
      </c>
      <c r="D46" s="88" t="s">
        <v>309</v>
      </c>
      <c r="E46" s="117">
        <v>2</v>
      </c>
      <c r="F46" s="98" t="s">
        <v>776</v>
      </c>
      <c r="G46" s="89"/>
      <c r="H46" s="90" t="s">
        <v>858</v>
      </c>
      <c r="I46" s="42">
        <v>96048698</v>
      </c>
      <c r="J46" s="92" t="s">
        <v>857</v>
      </c>
      <c r="K46" s="25"/>
      <c r="N46" s="116"/>
      <c r="O46" s="38"/>
    </row>
    <row r="47" spans="1:15" x14ac:dyDescent="0.2">
      <c r="A47" s="118"/>
      <c r="B47" s="118"/>
      <c r="C47" s="119"/>
      <c r="D47" s="119"/>
      <c r="E47" s="118"/>
      <c r="F47" s="119"/>
      <c r="G47" s="118"/>
      <c r="H47" s="118"/>
      <c r="I47" s="118"/>
      <c r="J47" s="118"/>
      <c r="K47" s="25"/>
      <c r="N47" s="116"/>
      <c r="O47" s="38"/>
    </row>
    <row r="48" spans="1:15" x14ac:dyDescent="0.2">
      <c r="A48" s="118"/>
      <c r="B48" s="118"/>
      <c r="C48" s="122" t="s">
        <v>112</v>
      </c>
      <c r="D48" s="122" t="s">
        <v>113</v>
      </c>
      <c r="E48" s="123">
        <v>3</v>
      </c>
      <c r="F48" s="124" t="s">
        <v>44</v>
      </c>
      <c r="G48" s="124"/>
      <c r="H48" s="118" t="s">
        <v>861</v>
      </c>
      <c r="I48" s="118">
        <v>96254302</v>
      </c>
      <c r="J48" s="121"/>
      <c r="K48" s="25"/>
      <c r="N48" s="116"/>
      <c r="O48" s="38"/>
    </row>
    <row r="49" spans="1:15" x14ac:dyDescent="0.2">
      <c r="A49" s="118"/>
      <c r="B49" s="118"/>
      <c r="C49" s="120" t="s">
        <v>40</v>
      </c>
      <c r="D49" s="120" t="s">
        <v>41</v>
      </c>
      <c r="E49" s="121">
        <v>3</v>
      </c>
      <c r="F49" s="120" t="s">
        <v>30</v>
      </c>
      <c r="G49" s="118"/>
      <c r="H49" s="118" t="s">
        <v>861</v>
      </c>
      <c r="I49" s="118">
        <v>96254302</v>
      </c>
      <c r="J49" s="118"/>
      <c r="K49" s="25"/>
      <c r="N49" s="116"/>
      <c r="O49" s="38"/>
    </row>
    <row r="50" spans="1:15" x14ac:dyDescent="0.2">
      <c r="A50" s="118"/>
      <c r="B50" s="118"/>
      <c r="C50" s="120" t="s">
        <v>38</v>
      </c>
      <c r="D50" s="120" t="s">
        <v>39</v>
      </c>
      <c r="E50" s="121">
        <v>6</v>
      </c>
      <c r="F50" s="120" t="s">
        <v>30</v>
      </c>
      <c r="G50" s="118"/>
      <c r="H50" s="118" t="s">
        <v>861</v>
      </c>
      <c r="I50" s="118">
        <v>96254302</v>
      </c>
      <c r="J50" s="118"/>
      <c r="K50" s="25"/>
      <c r="N50" s="116"/>
      <c r="O50" s="38"/>
    </row>
    <row r="51" spans="1:15" x14ac:dyDescent="0.2">
      <c r="A51" s="118"/>
      <c r="B51" s="118"/>
      <c r="C51" s="122"/>
      <c r="D51" s="122"/>
      <c r="E51" s="121"/>
      <c r="F51" s="120"/>
      <c r="G51" s="118"/>
      <c r="H51" s="118"/>
      <c r="I51" s="118"/>
      <c r="J51" s="118"/>
      <c r="K51" s="25"/>
      <c r="N51" s="116"/>
      <c r="O51" s="38"/>
    </row>
    <row r="52" spans="1:15" x14ac:dyDescent="0.2">
      <c r="A52" s="119"/>
      <c r="B52" s="119"/>
      <c r="C52" s="120" t="s">
        <v>45</v>
      </c>
      <c r="D52" s="120" t="s">
        <v>46</v>
      </c>
      <c r="E52" s="121">
        <f>90*3</f>
        <v>270</v>
      </c>
      <c r="F52" s="120" t="s">
        <v>52</v>
      </c>
      <c r="G52" s="119"/>
      <c r="H52" s="118" t="s">
        <v>861</v>
      </c>
      <c r="I52" s="118">
        <v>96254302</v>
      </c>
      <c r="J52" s="121" t="s">
        <v>860</v>
      </c>
      <c r="K52" s="25"/>
      <c r="N52" s="116"/>
      <c r="O52" s="38"/>
    </row>
    <row r="53" spans="1:15" x14ac:dyDescent="0.2">
      <c r="A53" s="119"/>
      <c r="B53" s="119"/>
      <c r="C53" s="120"/>
      <c r="D53" s="120"/>
      <c r="E53" s="121"/>
      <c r="F53" s="120"/>
      <c r="G53" s="119"/>
      <c r="H53" s="118"/>
      <c r="I53" s="118"/>
      <c r="J53" s="118"/>
      <c r="K53" s="25"/>
      <c r="N53" s="116"/>
      <c r="O53" s="38"/>
    </row>
    <row r="54" spans="1:15" x14ac:dyDescent="0.2">
      <c r="A54" s="119"/>
      <c r="B54" s="119"/>
      <c r="C54" s="120" t="s">
        <v>48</v>
      </c>
      <c r="D54" s="120" t="s">
        <v>49</v>
      </c>
      <c r="E54" s="121">
        <v>1</v>
      </c>
      <c r="F54" s="120" t="s">
        <v>44</v>
      </c>
      <c r="G54" s="119"/>
      <c r="H54" s="118" t="s">
        <v>861</v>
      </c>
      <c r="I54" s="118">
        <v>96254302</v>
      </c>
      <c r="J54" s="118"/>
      <c r="K54" s="25"/>
      <c r="N54" s="116"/>
      <c r="O54" s="38"/>
    </row>
    <row r="55" spans="1:15" x14ac:dyDescent="0.2">
      <c r="A55" s="9"/>
      <c r="B55" s="11"/>
      <c r="C55" s="10"/>
      <c r="D55" s="10"/>
      <c r="E55" s="11"/>
      <c r="F55" s="10"/>
      <c r="G55" s="11"/>
      <c r="H55" s="11"/>
      <c r="I55" s="11"/>
      <c r="J55" s="13"/>
      <c r="K55" s="25"/>
    </row>
    <row r="56" spans="1:15" x14ac:dyDescent="0.2">
      <c r="A56" s="9"/>
      <c r="B56" s="11"/>
      <c r="C56" s="10"/>
      <c r="D56" s="10"/>
      <c r="E56" s="11"/>
      <c r="F56" s="10"/>
      <c r="G56" s="11"/>
      <c r="H56" s="11"/>
      <c r="I56" s="11"/>
      <c r="J56" s="13"/>
      <c r="K56" s="25"/>
    </row>
    <row r="58" spans="1:15" x14ac:dyDescent="0.2">
      <c r="A58" s="3" t="s">
        <v>4</v>
      </c>
      <c r="B58" s="267" t="s">
        <v>859</v>
      </c>
      <c r="C58" s="268"/>
      <c r="D58" s="268"/>
      <c r="E58" s="268"/>
      <c r="F58" s="268"/>
      <c r="G58" s="268"/>
      <c r="H58" s="268"/>
      <c r="I58" s="269"/>
      <c r="J58" s="28"/>
      <c r="K58" s="28"/>
    </row>
    <row r="59" spans="1:15" x14ac:dyDescent="0.2">
      <c r="B59" s="270"/>
      <c r="C59" s="271"/>
      <c r="D59" s="271"/>
      <c r="E59" s="271"/>
      <c r="F59" s="271"/>
      <c r="G59" s="271"/>
      <c r="H59" s="271"/>
      <c r="I59" s="272"/>
      <c r="J59" s="28"/>
      <c r="K59" s="28"/>
    </row>
    <row r="60" spans="1:15" x14ac:dyDescent="0.2">
      <c r="B60" s="270"/>
      <c r="C60" s="271"/>
      <c r="D60" s="271"/>
      <c r="E60" s="271"/>
      <c r="F60" s="271"/>
      <c r="G60" s="271"/>
      <c r="H60" s="271"/>
      <c r="I60" s="272"/>
      <c r="J60" s="28"/>
      <c r="K60" s="28"/>
    </row>
    <row r="61" spans="1:15" x14ac:dyDescent="0.2">
      <c r="B61" s="270"/>
      <c r="C61" s="271"/>
      <c r="D61" s="271"/>
      <c r="E61" s="271"/>
      <c r="F61" s="271"/>
      <c r="G61" s="271"/>
      <c r="H61" s="271"/>
      <c r="I61" s="272"/>
      <c r="J61" s="28"/>
      <c r="K61" s="28"/>
    </row>
    <row r="62" spans="1:15" x14ac:dyDescent="0.2">
      <c r="B62" s="273"/>
      <c r="C62" s="274"/>
      <c r="D62" s="274"/>
      <c r="E62" s="274"/>
      <c r="F62" s="274"/>
      <c r="G62" s="274"/>
      <c r="H62" s="274"/>
      <c r="I62" s="275"/>
      <c r="J62" s="28"/>
      <c r="K62" s="28"/>
    </row>
    <row r="63" spans="1:15" x14ac:dyDescent="0.2">
      <c r="B63" s="12"/>
      <c r="C63" s="12"/>
      <c r="D63" s="12"/>
      <c r="E63" s="35"/>
      <c r="F63" s="12"/>
      <c r="G63" s="12"/>
      <c r="H63" s="12"/>
      <c r="I63" s="12"/>
      <c r="J63" s="12"/>
      <c r="K63" s="12"/>
    </row>
    <row r="64" spans="1:15" x14ac:dyDescent="0.2">
      <c r="A64" s="33"/>
      <c r="B64" s="21"/>
      <c r="C64" s="21"/>
      <c r="D64" s="21"/>
      <c r="E64" s="1"/>
      <c r="F64" s="12"/>
      <c r="G64" s="12"/>
      <c r="H64" s="12"/>
      <c r="I64" s="12"/>
      <c r="J64" s="12"/>
      <c r="K64" s="12"/>
    </row>
    <row r="65" spans="1:11" x14ac:dyDescent="0.2">
      <c r="A65" s="34"/>
      <c r="B65" s="22"/>
      <c r="C65" s="24"/>
      <c r="D65" s="23"/>
      <c r="G65" s="2"/>
      <c r="H65" s="2"/>
      <c r="I65" s="2"/>
      <c r="J65" s="2"/>
      <c r="K65" s="2"/>
    </row>
    <row r="66" spans="1:11" x14ac:dyDescent="0.2">
      <c r="A66" s="34"/>
      <c r="B66" s="22"/>
      <c r="C66" s="24"/>
      <c r="D66" s="23"/>
      <c r="J66" s="2"/>
      <c r="K66" s="2"/>
    </row>
    <row r="67" spans="1:11" x14ac:dyDescent="0.2">
      <c r="A67" s="34"/>
      <c r="B67" s="22"/>
      <c r="C67" s="24"/>
      <c r="D67" s="23"/>
      <c r="E67" s="55" t="s">
        <v>50</v>
      </c>
      <c r="G67" s="276" t="s">
        <v>775</v>
      </c>
      <c r="H67" s="276"/>
      <c r="I67" s="276"/>
      <c r="J67" s="28"/>
      <c r="K67" s="28"/>
    </row>
    <row r="68" spans="1:11" x14ac:dyDescent="0.2">
      <c r="A68" s="34"/>
      <c r="B68" s="22"/>
      <c r="C68" s="24"/>
      <c r="D68" s="23"/>
      <c r="E68" s="55"/>
      <c r="G68" s="35"/>
      <c r="H68" s="35"/>
      <c r="I68" s="35"/>
      <c r="J68" s="35"/>
      <c r="K68" s="35"/>
    </row>
    <row r="69" spans="1:11" x14ac:dyDescent="0.2">
      <c r="A69" s="34"/>
      <c r="B69" s="22"/>
      <c r="C69" s="24"/>
      <c r="D69" s="23"/>
      <c r="E69" s="37" t="s">
        <v>51</v>
      </c>
      <c r="G69" s="277">
        <v>43572</v>
      </c>
      <c r="H69" s="277"/>
      <c r="I69" s="277"/>
      <c r="J69" s="36"/>
      <c r="K69" s="36"/>
    </row>
    <row r="70" spans="1:11" x14ac:dyDescent="0.2">
      <c r="A70" s="34"/>
      <c r="B70" s="22"/>
      <c r="C70" s="24"/>
      <c r="D70" s="23"/>
      <c r="J70" s="3"/>
      <c r="K70" s="3"/>
    </row>
    <row r="71" spans="1:11" x14ac:dyDescent="0.2">
      <c r="A71" s="34"/>
      <c r="B71" s="26"/>
      <c r="C71" s="24"/>
      <c r="D71" s="23"/>
      <c r="J71" s="3"/>
      <c r="K71" s="3"/>
    </row>
    <row r="72" spans="1:11" x14ac:dyDescent="0.2">
      <c r="A72" s="34"/>
      <c r="B72" s="26"/>
      <c r="C72" s="24"/>
      <c r="D72" s="23"/>
      <c r="J72" s="3"/>
      <c r="K72" s="3"/>
    </row>
    <row r="193" spans="1:11" x14ac:dyDescent="0.2">
      <c r="J193" s="2"/>
      <c r="K193" s="2"/>
    </row>
    <row r="199" spans="1:11" x14ac:dyDescent="0.2">
      <c r="A199" s="25"/>
    </row>
    <row r="205" spans="1:11" x14ac:dyDescent="0.2">
      <c r="A205" s="3" t="s">
        <v>60</v>
      </c>
      <c r="C205" s="2" t="s">
        <v>97</v>
      </c>
    </row>
    <row r="206" spans="1:11" x14ac:dyDescent="0.2">
      <c r="A206" s="43" t="s">
        <v>59</v>
      </c>
      <c r="B206" s="27"/>
      <c r="C206" s="2" t="s">
        <v>154</v>
      </c>
    </row>
    <row r="207" spans="1:11" ht="12.75" customHeight="1" x14ac:dyDescent="0.2">
      <c r="A207" s="32" t="s">
        <v>58</v>
      </c>
      <c r="B207" s="32"/>
      <c r="C207" s="2" t="s">
        <v>584</v>
      </c>
    </row>
    <row r="208" spans="1:11" x14ac:dyDescent="0.2">
      <c r="C208" s="2" t="s">
        <v>585</v>
      </c>
    </row>
    <row r="209" spans="1:3" x14ac:dyDescent="0.2">
      <c r="A209" s="3" t="s">
        <v>14</v>
      </c>
      <c r="C209" s="2" t="s">
        <v>155</v>
      </c>
    </row>
    <row r="210" spans="1:3" x14ac:dyDescent="0.2">
      <c r="A210" s="3" t="s">
        <v>19</v>
      </c>
      <c r="C210" s="2" t="s">
        <v>156</v>
      </c>
    </row>
    <row r="211" spans="1:3" x14ac:dyDescent="0.2">
      <c r="A211" s="3" t="s">
        <v>20</v>
      </c>
      <c r="C211" s="2" t="s">
        <v>157</v>
      </c>
    </row>
    <row r="212" spans="1:3" x14ac:dyDescent="0.2">
      <c r="A212" s="3" t="s">
        <v>21</v>
      </c>
      <c r="C212" s="2" t="s">
        <v>158</v>
      </c>
    </row>
    <row r="213" spans="1:3" x14ac:dyDescent="0.2">
      <c r="A213" s="3" t="s">
        <v>26</v>
      </c>
      <c r="C213" s="2" t="s">
        <v>206</v>
      </c>
    </row>
    <row r="214" spans="1:3" x14ac:dyDescent="0.2">
      <c r="A214" s="3" t="s">
        <v>28</v>
      </c>
      <c r="C214" s="2" t="s">
        <v>586</v>
      </c>
    </row>
    <row r="215" spans="1:3" x14ac:dyDescent="0.2">
      <c r="A215" s="3" t="s">
        <v>220</v>
      </c>
      <c r="C215" s="2" t="s">
        <v>207</v>
      </c>
    </row>
    <row r="216" spans="1:3" x14ac:dyDescent="0.2">
      <c r="A216" s="3" t="s">
        <v>14</v>
      </c>
    </row>
    <row r="217" spans="1:3" x14ac:dyDescent="0.2">
      <c r="A217" s="3" t="s">
        <v>23</v>
      </c>
    </row>
    <row r="218" spans="1:3" x14ac:dyDescent="0.2">
      <c r="A218" s="3" t="s">
        <v>22</v>
      </c>
    </row>
    <row r="219" spans="1:3" x14ac:dyDescent="0.2">
      <c r="A219" s="3" t="s">
        <v>24</v>
      </c>
    </row>
    <row r="220" spans="1:3" x14ac:dyDescent="0.2">
      <c r="A220" s="3" t="s">
        <v>25</v>
      </c>
    </row>
    <row r="221" spans="1:3" x14ac:dyDescent="0.2">
      <c r="A221" s="3" t="s">
        <v>27</v>
      </c>
    </row>
    <row r="222" spans="1:3" x14ac:dyDescent="0.2">
      <c r="B222" s="3"/>
    </row>
    <row r="223" spans="1:3" x14ac:dyDescent="0.2">
      <c r="A223" s="3" t="s">
        <v>55</v>
      </c>
      <c r="B223" s="3"/>
    </row>
    <row r="224" spans="1:3" x14ac:dyDescent="0.2">
      <c r="A224" s="3" t="s">
        <v>56</v>
      </c>
      <c r="B224" s="3"/>
    </row>
    <row r="225" spans="1:2" x14ac:dyDescent="0.2">
      <c r="A225" s="3" t="s">
        <v>237</v>
      </c>
      <c r="B225" s="3"/>
    </row>
    <row r="226" spans="1:2" x14ac:dyDescent="0.2">
      <c r="B226" s="3"/>
    </row>
    <row r="227" spans="1:2" x14ac:dyDescent="0.2">
      <c r="A227" s="3" t="s">
        <v>14</v>
      </c>
    </row>
    <row r="228" spans="1:2" x14ac:dyDescent="0.2">
      <c r="A228" s="3" t="s">
        <v>15</v>
      </c>
    </row>
    <row r="229" spans="1:2" x14ac:dyDescent="0.2">
      <c r="A229" s="3" t="s">
        <v>16</v>
      </c>
    </row>
    <row r="230" spans="1:2" x14ac:dyDescent="0.2">
      <c r="A230" s="3" t="s">
        <v>17</v>
      </c>
    </row>
    <row r="231" spans="1:2" x14ac:dyDescent="0.2">
      <c r="A231" s="3" t="s">
        <v>18</v>
      </c>
    </row>
    <row r="233" spans="1:2" x14ac:dyDescent="0.2">
      <c r="A233" s="2" t="s">
        <v>14</v>
      </c>
      <c r="B233" s="30" t="s">
        <v>14</v>
      </c>
    </row>
    <row r="234" spans="1:2" x14ac:dyDescent="0.2">
      <c r="A234" s="29" t="s">
        <v>53</v>
      </c>
      <c r="B234" s="29" t="s">
        <v>180</v>
      </c>
    </row>
    <row r="235" spans="1:2" x14ac:dyDescent="0.2">
      <c r="A235" s="30" t="s">
        <v>54</v>
      </c>
      <c r="B235" s="31" t="s">
        <v>182</v>
      </c>
    </row>
    <row r="236" spans="1:2" x14ac:dyDescent="0.2">
      <c r="A236" s="80" t="s">
        <v>218</v>
      </c>
      <c r="B236" s="31" t="s">
        <v>183</v>
      </c>
    </row>
    <row r="237" spans="1:2" x14ac:dyDescent="0.2">
      <c r="A237" s="29" t="s">
        <v>164</v>
      </c>
      <c r="B237" s="30" t="s">
        <v>181</v>
      </c>
    </row>
    <row r="238" spans="1:2" x14ac:dyDescent="0.2">
      <c r="A238" s="29" t="s">
        <v>205</v>
      </c>
      <c r="B238" s="31" t="s">
        <v>184</v>
      </c>
    </row>
    <row r="239" spans="1:2" x14ac:dyDescent="0.2">
      <c r="A239" s="29"/>
      <c r="B239" s="31" t="s">
        <v>185</v>
      </c>
    </row>
    <row r="240" spans="1:2" x14ac:dyDescent="0.2">
      <c r="A240" s="29"/>
      <c r="B240" s="31" t="s">
        <v>186</v>
      </c>
    </row>
    <row r="241" spans="1:3" x14ac:dyDescent="0.2">
      <c r="A241" s="29"/>
      <c r="B241" s="31" t="s">
        <v>187</v>
      </c>
    </row>
    <row r="242" spans="1:3" x14ac:dyDescent="0.2">
      <c r="B242" s="2" t="s">
        <v>188</v>
      </c>
      <c r="C242" s="30"/>
    </row>
    <row r="243" spans="1:3" x14ac:dyDescent="0.2">
      <c r="B243" s="2" t="s">
        <v>189</v>
      </c>
      <c r="C243" s="29"/>
    </row>
    <row r="244" spans="1:3" x14ac:dyDescent="0.2">
      <c r="B244" s="2" t="s">
        <v>195</v>
      </c>
    </row>
    <row r="245" spans="1:3" x14ac:dyDescent="0.2">
      <c r="B245" s="2" t="s">
        <v>190</v>
      </c>
    </row>
    <row r="246" spans="1:3" x14ac:dyDescent="0.2">
      <c r="B246" s="2" t="s">
        <v>194</v>
      </c>
    </row>
    <row r="247" spans="1:3" x14ac:dyDescent="0.2">
      <c r="B247" s="2" t="s">
        <v>191</v>
      </c>
    </row>
    <row r="248" spans="1:3" x14ac:dyDescent="0.2">
      <c r="B248" s="2" t="s">
        <v>192</v>
      </c>
    </row>
    <row r="249" spans="1:3" x14ac:dyDescent="0.2">
      <c r="B249" s="2" t="s">
        <v>193</v>
      </c>
    </row>
    <row r="250" spans="1:3" x14ac:dyDescent="0.2">
      <c r="B250" s="2" t="s">
        <v>219</v>
      </c>
    </row>
    <row r="251" spans="1:3" x14ac:dyDescent="0.2">
      <c r="B251" s="2" t="s">
        <v>224</v>
      </c>
    </row>
    <row r="252" spans="1:3" x14ac:dyDescent="0.2">
      <c r="B252" s="2" t="s">
        <v>244</v>
      </c>
    </row>
    <row r="253" spans="1:3" x14ac:dyDescent="0.2">
      <c r="B253" s="91" t="s">
        <v>242</v>
      </c>
    </row>
    <row r="254" spans="1:3" x14ac:dyDescent="0.2">
      <c r="B254" s="91" t="s">
        <v>245</v>
      </c>
    </row>
    <row r="255" spans="1:3" x14ac:dyDescent="0.2">
      <c r="B255" s="91" t="s">
        <v>246</v>
      </c>
    </row>
    <row r="256" spans="1:3" x14ac:dyDescent="0.2">
      <c r="B256" s="91" t="s">
        <v>243</v>
      </c>
    </row>
    <row r="257" spans="2:2" x14ac:dyDescent="0.2">
      <c r="B257" s="2" t="s">
        <v>57</v>
      </c>
    </row>
    <row r="258" spans="2:2" x14ac:dyDescent="0.2">
      <c r="B258" s="2" t="s">
        <v>164</v>
      </c>
    </row>
    <row r="259" spans="2:2" x14ac:dyDescent="0.2">
      <c r="B259" s="80" t="s">
        <v>205</v>
      </c>
    </row>
    <row r="260" spans="2:2" x14ac:dyDescent="0.2">
      <c r="B260" s="2" t="s">
        <v>209</v>
      </c>
    </row>
    <row r="261" spans="2:2" x14ac:dyDescent="0.2">
      <c r="B261" s="2" t="s">
        <v>247</v>
      </c>
    </row>
    <row r="262" spans="2:2" x14ac:dyDescent="0.2">
      <c r="B262" s="2" t="s">
        <v>791</v>
      </c>
    </row>
  </sheetData>
  <autoFilter ref="A31:J56"/>
  <dataConsolidate/>
  <mergeCells count="22">
    <mergeCell ref="B58:I62"/>
    <mergeCell ref="G67:I67"/>
    <mergeCell ref="G69:I69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13" type="noConversion"/>
  <dataValidations count="9">
    <dataValidation type="list" allowBlank="1" showInputMessage="1" showErrorMessage="1" sqref="D7">
      <formula1>$A$216:$A$221</formula1>
    </dataValidation>
    <dataValidation type="list" allowBlank="1" showInputMessage="1" showErrorMessage="1" sqref="D23">
      <formula1>$A$223:$A$226</formula1>
    </dataValidation>
    <dataValidation type="list" allowBlank="1" showInputMessage="1" showErrorMessage="1" sqref="D10">
      <formula1>$A$228:$A$232</formula1>
    </dataValidation>
    <dataValidation type="list" allowBlank="1" showInputMessage="1" showErrorMessage="1" sqref="D16">
      <formula1>$A$223:$A$225</formula1>
    </dataValidation>
    <dataValidation type="list" allowBlank="1" showInputMessage="1" showErrorMessage="1" sqref="D21:F21">
      <formula1>$A$205:$A$207</formula1>
    </dataValidation>
    <dataValidation type="list" allowBlank="1" showInputMessage="1" showErrorMessage="1" sqref="D27:F27">
      <formula1>$C$205:$C$217</formula1>
    </dataValidation>
    <dataValidation type="list" allowBlank="1" showInputMessage="1" showErrorMessage="1" sqref="D8:F8">
      <formula1>$A$234:$A$239</formula1>
    </dataValidation>
    <dataValidation type="list" allowBlank="1" showInputMessage="1" showErrorMessage="1" sqref="D9:F9">
      <formula1>$B$234:$B$262</formula1>
    </dataValidation>
    <dataValidation type="list" allowBlank="1" showInputMessage="1" showErrorMessage="1" sqref="D6:F6">
      <formula1>$A$209:$A$215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&amp;L&amp;G&amp;C&amp;11Instruction&amp;B&amp;14_x000D_PO5 CUQ1 H1B1 IEZZPRO SARAWAK 19-04-2019 Q00132  TMNINDAHKCH&amp;R&amp;11&amp;P (&amp;N)</oddHeader>
    <oddFooter>&amp;L&amp;11Prepared: EZWANAF Afzarhushairi Wan Pani_x000D_Approved: MOAIMCBE [Afzarhushairi Wan Pani]_x000D_Ericsson Internal&amp;C&amp;11Date: 2019-04-17
&amp;R&amp;11No: ECM-19:000551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4:U31"/>
  <sheetViews>
    <sheetView zoomScale="85" zoomScaleNormal="85" workbookViewId="0"/>
  </sheetViews>
  <sheetFormatPr defaultRowHeight="12.75" x14ac:dyDescent="0.2"/>
  <sheetData>
    <row r="24" spans="4:21" x14ac:dyDescent="0.2">
      <c r="H24" t="s">
        <v>825</v>
      </c>
    </row>
    <row r="25" spans="4:21" x14ac:dyDescent="0.2">
      <c r="H25" t="s">
        <v>826</v>
      </c>
    </row>
    <row r="26" spans="4:21" x14ac:dyDescent="0.2">
      <c r="H26" t="s">
        <v>827</v>
      </c>
    </row>
    <row r="29" spans="4:21" ht="13.5" thickBot="1" x14ac:dyDescent="0.25"/>
    <row r="30" spans="4:21" ht="48.75" thickBot="1" x14ac:dyDescent="0.25">
      <c r="D30" s="249" t="s">
        <v>828</v>
      </c>
      <c r="E30" s="250" t="s">
        <v>829</v>
      </c>
      <c r="F30" s="250" t="s">
        <v>830</v>
      </c>
      <c r="G30" s="250" t="s">
        <v>831</v>
      </c>
      <c r="H30" s="250" t="s">
        <v>832</v>
      </c>
      <c r="I30" s="250"/>
      <c r="J30" s="250" t="s">
        <v>833</v>
      </c>
      <c r="K30" s="251" t="s">
        <v>834</v>
      </c>
      <c r="L30" s="250" t="s">
        <v>835</v>
      </c>
      <c r="M30" s="250" t="s">
        <v>836</v>
      </c>
      <c r="N30" s="250" t="s">
        <v>837</v>
      </c>
      <c r="O30" s="250" t="s">
        <v>838</v>
      </c>
      <c r="P30" s="250" t="s">
        <v>839</v>
      </c>
      <c r="Q30" s="250" t="s">
        <v>840</v>
      </c>
      <c r="R30" s="250" t="s">
        <v>841</v>
      </c>
      <c r="S30" s="250" t="s">
        <v>842</v>
      </c>
      <c r="T30" s="250" t="s">
        <v>843</v>
      </c>
      <c r="U30" s="250" t="s">
        <v>844</v>
      </c>
    </row>
    <row r="31" spans="4:21" ht="13.5" thickBot="1" x14ac:dyDescent="0.25">
      <c r="D31" s="252" t="s">
        <v>845</v>
      </c>
      <c r="E31" s="253" t="s">
        <v>846</v>
      </c>
      <c r="F31" s="253" t="s">
        <v>847</v>
      </c>
      <c r="G31" s="253" t="s">
        <v>848</v>
      </c>
      <c r="H31" s="253" t="s">
        <v>18</v>
      </c>
      <c r="I31" s="253" t="s">
        <v>849</v>
      </c>
      <c r="J31" s="253" t="s">
        <v>850</v>
      </c>
      <c r="K31" s="253" t="s">
        <v>851</v>
      </c>
      <c r="L31" s="253" t="s">
        <v>852</v>
      </c>
      <c r="M31" s="253" t="s">
        <v>853</v>
      </c>
      <c r="N31" s="253" t="s">
        <v>854</v>
      </c>
      <c r="O31" s="253" t="s">
        <v>855</v>
      </c>
      <c r="P31" s="253" t="s">
        <v>856</v>
      </c>
      <c r="Q31" s="253" t="s">
        <v>154</v>
      </c>
      <c r="R31" s="254">
        <v>43574</v>
      </c>
      <c r="S31" s="254">
        <v>43575</v>
      </c>
      <c r="T31" s="254">
        <v>43578</v>
      </c>
      <c r="U31" s="254">
        <v>43578</v>
      </c>
    </row>
  </sheetData>
  <pageMargins left="0.7" right="0.7" top="0.75" bottom="0.75" header="0.3" footer="0.3"/>
  <pageSetup orientation="portrait" r:id="rId1"/>
  <headerFooter>
    <oddHeader>&amp;L&amp;G&amp;C&amp;11Instruction&amp;B&amp;14_x000D_PO5 CUQ1 H1B1 IEZZPRO SARAWAK 19-04-2019 Q00132  TMNINDAHKCH&amp;R&amp;11&amp;P (&amp;N)</oddHeader>
    <oddFooter>&amp;L&amp;11Prepared: EZWANAF Afzarhushairi Wan Pani_x000D_Approved: MOAIMCBE [Afzarhushairi Wan Pani]_x000D_Ericsson Internal&amp;C&amp;11Date: 2019-04-17
&amp;R&amp;11No: ECM-19:000551 Uen_x000D_Rev: 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workbookViewId="0"/>
  </sheetViews>
  <sheetFormatPr defaultRowHeight="12.75" x14ac:dyDescent="0.2"/>
  <cols>
    <col min="1" max="1" width="9.140625" style="62"/>
    <col min="2" max="2" width="25.28515625" style="84" bestFit="1" customWidth="1"/>
    <col min="3" max="3" width="20.42578125" style="62" bestFit="1" customWidth="1"/>
    <col min="4" max="4" width="47.140625" style="62" bestFit="1" customWidth="1"/>
    <col min="5" max="5" width="7.140625" style="62" bestFit="1" customWidth="1"/>
    <col min="6" max="6" width="4.42578125" style="62" bestFit="1" customWidth="1"/>
    <col min="7" max="9" width="4.42578125" style="62" customWidth="1"/>
    <col min="10" max="10" width="20.28515625" style="77" bestFit="1" customWidth="1"/>
    <col min="11" max="16384" width="9.140625" style="62"/>
  </cols>
  <sheetData>
    <row r="2" spans="2:11" x14ac:dyDescent="0.2">
      <c r="B2" s="83" t="s">
        <v>153</v>
      </c>
      <c r="C2" s="57" t="s">
        <v>150</v>
      </c>
      <c r="D2" s="57" t="s">
        <v>151</v>
      </c>
      <c r="E2" s="58">
        <v>3</v>
      </c>
      <c r="F2" s="59" t="s">
        <v>44</v>
      </c>
      <c r="G2" s="60"/>
      <c r="H2" s="60"/>
      <c r="I2" s="60"/>
      <c r="J2" s="61" t="s">
        <v>152</v>
      </c>
    </row>
    <row r="3" spans="2:11" x14ac:dyDescent="0.2">
      <c r="C3" s="63" t="s">
        <v>106</v>
      </c>
      <c r="D3" s="63" t="s">
        <v>107</v>
      </c>
      <c r="E3" s="61">
        <v>3</v>
      </c>
      <c r="F3" s="59" t="s">
        <v>44</v>
      </c>
      <c r="G3" s="59"/>
      <c r="H3" s="59"/>
      <c r="I3" s="59"/>
      <c r="J3" s="61" t="s">
        <v>108</v>
      </c>
      <c r="K3" s="64"/>
    </row>
    <row r="4" spans="2:11" x14ac:dyDescent="0.2">
      <c r="C4" s="63" t="s">
        <v>100</v>
      </c>
      <c r="D4" s="63" t="s">
        <v>101</v>
      </c>
      <c r="E4" s="61">
        <v>3</v>
      </c>
      <c r="F4" s="59" t="s">
        <v>44</v>
      </c>
      <c r="G4" s="59"/>
      <c r="H4" s="59"/>
      <c r="I4" s="59"/>
      <c r="J4" s="61" t="s">
        <v>102</v>
      </c>
      <c r="K4" s="64"/>
    </row>
    <row r="5" spans="2:11" x14ac:dyDescent="0.2">
      <c r="C5" s="63" t="s">
        <v>109</v>
      </c>
      <c r="D5" s="63" t="s">
        <v>110</v>
      </c>
      <c r="E5" s="61">
        <v>3</v>
      </c>
      <c r="F5" s="59" t="s">
        <v>44</v>
      </c>
      <c r="G5" s="59"/>
      <c r="H5" s="59"/>
      <c r="I5" s="59"/>
      <c r="J5" s="61" t="s">
        <v>111</v>
      </c>
      <c r="K5" s="64"/>
    </row>
    <row r="6" spans="2:11" x14ac:dyDescent="0.2">
      <c r="B6" s="85" t="s">
        <v>119</v>
      </c>
      <c r="C6" s="65" t="s">
        <v>118</v>
      </c>
      <c r="D6" s="65" t="s">
        <v>117</v>
      </c>
      <c r="E6" s="66">
        <v>3</v>
      </c>
      <c r="F6" s="59" t="s">
        <v>44</v>
      </c>
      <c r="G6" s="59"/>
      <c r="H6" s="59"/>
      <c r="I6" s="59"/>
      <c r="J6" s="66" t="s">
        <v>122</v>
      </c>
      <c r="K6" s="64"/>
    </row>
    <row r="7" spans="2:11" x14ac:dyDescent="0.2">
      <c r="C7" s="63" t="s">
        <v>115</v>
      </c>
      <c r="D7" s="63" t="s">
        <v>116</v>
      </c>
      <c r="E7" s="61">
        <v>3</v>
      </c>
      <c r="F7" s="59" t="s">
        <v>44</v>
      </c>
      <c r="G7" s="59"/>
      <c r="H7" s="59"/>
      <c r="I7" s="59"/>
      <c r="J7" s="61" t="s">
        <v>102</v>
      </c>
      <c r="K7" s="64"/>
    </row>
    <row r="8" spans="2:11" x14ac:dyDescent="0.2">
      <c r="C8" s="67" t="s">
        <v>42</v>
      </c>
      <c r="D8" s="67" t="s">
        <v>43</v>
      </c>
      <c r="E8" s="66">
        <v>3</v>
      </c>
      <c r="F8" s="59" t="s">
        <v>44</v>
      </c>
      <c r="G8" s="59"/>
      <c r="H8" s="59"/>
      <c r="I8" s="59"/>
      <c r="J8" s="68" t="s">
        <v>105</v>
      </c>
      <c r="K8" s="64"/>
    </row>
    <row r="9" spans="2:11" x14ac:dyDescent="0.2">
      <c r="C9" s="69" t="s">
        <v>118</v>
      </c>
      <c r="D9" s="69" t="s">
        <v>178</v>
      </c>
      <c r="E9" s="66">
        <v>3</v>
      </c>
      <c r="F9" s="59" t="s">
        <v>44</v>
      </c>
      <c r="G9" s="59"/>
      <c r="H9" s="59"/>
      <c r="I9" s="59"/>
      <c r="J9" s="61" t="s">
        <v>117</v>
      </c>
      <c r="K9" s="64"/>
    </row>
    <row r="10" spans="2:11" x14ac:dyDescent="0.2">
      <c r="C10" s="63" t="s">
        <v>98</v>
      </c>
      <c r="D10" s="63" t="s">
        <v>99</v>
      </c>
      <c r="E10" s="61">
        <v>3</v>
      </c>
      <c r="F10" s="59" t="s">
        <v>44</v>
      </c>
      <c r="G10" s="59"/>
      <c r="H10" s="59"/>
      <c r="I10" s="59"/>
      <c r="J10" s="70" t="s">
        <v>103</v>
      </c>
      <c r="K10" s="64"/>
    </row>
    <row r="11" spans="2:11" x14ac:dyDescent="0.2">
      <c r="B11" s="83" t="s">
        <v>202</v>
      </c>
      <c r="C11" s="69" t="s">
        <v>203</v>
      </c>
      <c r="D11" s="69" t="s">
        <v>204</v>
      </c>
      <c r="E11" s="61">
        <v>3</v>
      </c>
      <c r="F11" s="59" t="s">
        <v>44</v>
      </c>
      <c r="G11" s="59"/>
      <c r="H11" s="59"/>
      <c r="I11" s="59"/>
      <c r="J11" s="70" t="s">
        <v>103</v>
      </c>
      <c r="K11" s="64"/>
    </row>
    <row r="12" spans="2:11" x14ac:dyDescent="0.2">
      <c r="B12" s="83"/>
      <c r="C12" s="81" t="s">
        <v>221</v>
      </c>
      <c r="D12" s="81" t="s">
        <v>222</v>
      </c>
      <c r="E12" s="61">
        <v>3</v>
      </c>
      <c r="F12" s="59"/>
      <c r="G12" s="59"/>
      <c r="H12" s="59"/>
      <c r="I12" s="59"/>
      <c r="J12" s="70" t="s">
        <v>103</v>
      </c>
      <c r="K12" s="64"/>
    </row>
    <row r="13" spans="2:11" x14ac:dyDescent="0.2">
      <c r="C13" s="63" t="s">
        <v>112</v>
      </c>
      <c r="D13" s="63" t="s">
        <v>113</v>
      </c>
      <c r="E13" s="61">
        <v>3</v>
      </c>
      <c r="F13" s="59" t="s">
        <v>44</v>
      </c>
      <c r="G13" s="59"/>
      <c r="H13" s="59"/>
      <c r="I13" s="59"/>
      <c r="J13" s="70" t="s">
        <v>114</v>
      </c>
      <c r="K13" s="64"/>
    </row>
    <row r="14" spans="2:11" x14ac:dyDescent="0.2">
      <c r="C14" s="57" t="s">
        <v>95</v>
      </c>
      <c r="D14" s="57" t="s">
        <v>96</v>
      </c>
      <c r="E14" s="66">
        <v>3</v>
      </c>
      <c r="F14" s="59" t="s">
        <v>44</v>
      </c>
      <c r="G14" s="59"/>
      <c r="H14" s="59"/>
      <c r="I14" s="59"/>
      <c r="J14" s="68" t="s">
        <v>104</v>
      </c>
      <c r="K14" s="64"/>
    </row>
    <row r="15" spans="2:11" x14ac:dyDescent="0.2">
      <c r="B15" s="85" t="s">
        <v>119</v>
      </c>
      <c r="C15" s="65" t="s">
        <v>137</v>
      </c>
      <c r="D15" s="65" t="s">
        <v>138</v>
      </c>
      <c r="E15" s="61">
        <v>3</v>
      </c>
      <c r="F15" s="59" t="s">
        <v>44</v>
      </c>
      <c r="G15" s="59"/>
      <c r="H15" s="59"/>
      <c r="I15" s="59"/>
      <c r="J15" s="66" t="s">
        <v>139</v>
      </c>
      <c r="K15" s="64"/>
    </row>
    <row r="16" spans="2:11" x14ac:dyDescent="0.2">
      <c r="C16" s="67"/>
      <c r="D16" s="67"/>
      <c r="E16" s="66"/>
      <c r="F16" s="59"/>
      <c r="G16" s="59"/>
      <c r="H16" s="59"/>
      <c r="I16" s="59"/>
      <c r="J16" s="68"/>
      <c r="K16" s="64"/>
    </row>
    <row r="17" spans="2:11" x14ac:dyDescent="0.2">
      <c r="B17" s="86"/>
      <c r="C17" s="57" t="s">
        <v>82</v>
      </c>
      <c r="D17" s="57" t="s">
        <v>83</v>
      </c>
      <c r="E17" s="66">
        <f>E8</f>
        <v>3</v>
      </c>
      <c r="F17" s="59" t="s">
        <v>37</v>
      </c>
      <c r="G17" s="59"/>
      <c r="H17" s="59"/>
      <c r="I17" s="59"/>
      <c r="J17" s="66"/>
      <c r="K17" s="64"/>
    </row>
    <row r="18" spans="2:11" x14ac:dyDescent="0.2">
      <c r="B18" s="86"/>
      <c r="C18" s="67" t="s">
        <v>40</v>
      </c>
      <c r="D18" s="67" t="s">
        <v>41</v>
      </c>
      <c r="E18" s="66">
        <f>E8</f>
        <v>3</v>
      </c>
      <c r="F18" s="59" t="s">
        <v>30</v>
      </c>
      <c r="G18" s="59"/>
      <c r="H18" s="59"/>
      <c r="I18" s="59"/>
      <c r="J18" s="66"/>
      <c r="K18" s="64"/>
    </row>
    <row r="19" spans="2:11" x14ac:dyDescent="0.2">
      <c r="B19" s="86"/>
      <c r="C19" s="67" t="s">
        <v>38</v>
      </c>
      <c r="D19" s="67" t="s">
        <v>39</v>
      </c>
      <c r="E19" s="66">
        <v>6</v>
      </c>
      <c r="F19" s="59" t="s">
        <v>30</v>
      </c>
      <c r="G19" s="59"/>
      <c r="H19" s="59"/>
      <c r="I19" s="59"/>
      <c r="J19" s="66" t="s">
        <v>149</v>
      </c>
      <c r="K19" s="64"/>
    </row>
    <row r="20" spans="2:11" x14ac:dyDescent="0.2">
      <c r="B20" s="86"/>
      <c r="C20" s="57" t="s">
        <v>84</v>
      </c>
      <c r="D20" s="57" t="s">
        <v>85</v>
      </c>
      <c r="E20" s="58">
        <v>12</v>
      </c>
      <c r="F20" s="59" t="s">
        <v>30</v>
      </c>
      <c r="G20" s="59"/>
      <c r="H20" s="59"/>
      <c r="I20" s="59"/>
      <c r="J20" s="66" t="s">
        <v>148</v>
      </c>
      <c r="K20" s="64"/>
    </row>
    <row r="21" spans="2:11" x14ac:dyDescent="0.2">
      <c r="B21" s="86"/>
      <c r="C21" s="65" t="s">
        <v>120</v>
      </c>
      <c r="D21" s="65" t="s">
        <v>121</v>
      </c>
      <c r="E21" s="66">
        <v>3</v>
      </c>
      <c r="F21" s="59" t="s">
        <v>30</v>
      </c>
      <c r="G21" s="59"/>
      <c r="H21" s="59"/>
      <c r="I21" s="59"/>
      <c r="J21" s="66" t="s">
        <v>123</v>
      </c>
      <c r="K21" s="64"/>
    </row>
    <row r="22" spans="2:11" x14ac:dyDescent="0.2">
      <c r="B22" s="86"/>
      <c r="C22" s="40" t="s">
        <v>256</v>
      </c>
      <c r="D22" s="40" t="s">
        <v>257</v>
      </c>
      <c r="E22" s="96">
        <v>3</v>
      </c>
      <c r="F22" s="59" t="s">
        <v>30</v>
      </c>
      <c r="G22" s="59"/>
      <c r="H22" s="59"/>
      <c r="I22" s="59"/>
      <c r="J22" s="66" t="s">
        <v>123</v>
      </c>
      <c r="K22" s="64"/>
    </row>
    <row r="23" spans="2:11" x14ac:dyDescent="0.2">
      <c r="C23" s="71"/>
      <c r="D23" s="71"/>
      <c r="E23" s="52"/>
      <c r="F23" s="53"/>
      <c r="G23" s="59"/>
      <c r="H23" s="59"/>
      <c r="I23" s="59"/>
      <c r="J23" s="66"/>
      <c r="K23" s="64"/>
    </row>
    <row r="24" spans="2:11" x14ac:dyDescent="0.2">
      <c r="B24" s="86"/>
      <c r="C24" s="57" t="s">
        <v>86</v>
      </c>
      <c r="D24" s="57" t="s">
        <v>87</v>
      </c>
      <c r="E24" s="66"/>
      <c r="F24" s="59" t="s">
        <v>94</v>
      </c>
      <c r="G24" s="59"/>
      <c r="H24" s="59"/>
      <c r="I24" s="59"/>
      <c r="J24" s="66" t="s">
        <v>146</v>
      </c>
      <c r="K24" s="64"/>
    </row>
    <row r="25" spans="2:11" x14ac:dyDescent="0.2">
      <c r="B25" s="86"/>
      <c r="C25" s="81" t="s">
        <v>238</v>
      </c>
      <c r="D25" s="81" t="s">
        <v>239</v>
      </c>
      <c r="E25" s="66"/>
      <c r="F25" s="59" t="s">
        <v>30</v>
      </c>
      <c r="G25" s="59"/>
      <c r="H25" s="59"/>
      <c r="I25" s="59"/>
      <c r="J25" s="66"/>
      <c r="K25" s="64"/>
    </row>
    <row r="26" spans="2:11" x14ac:dyDescent="0.2">
      <c r="B26" s="86"/>
      <c r="C26" s="57" t="s">
        <v>88</v>
      </c>
      <c r="D26" s="57" t="s">
        <v>89</v>
      </c>
      <c r="E26" s="66"/>
      <c r="F26" s="59" t="s">
        <v>30</v>
      </c>
      <c r="G26" s="59"/>
      <c r="H26" s="59"/>
      <c r="I26" s="59"/>
      <c r="J26" s="66"/>
      <c r="K26" s="64"/>
    </row>
    <row r="27" spans="2:11" x14ac:dyDescent="0.2">
      <c r="B27" s="86"/>
      <c r="C27" s="72"/>
      <c r="D27" s="73"/>
      <c r="E27" s="66"/>
      <c r="F27" s="59"/>
      <c r="G27" s="59"/>
      <c r="H27" s="59"/>
      <c r="I27" s="59"/>
      <c r="J27" s="66"/>
      <c r="K27" s="64"/>
    </row>
    <row r="28" spans="2:11" x14ac:dyDescent="0.2">
      <c r="B28" s="86"/>
      <c r="C28" s="87" t="s">
        <v>90</v>
      </c>
      <c r="D28" s="57" t="s">
        <v>91</v>
      </c>
      <c r="E28" s="66"/>
      <c r="F28" s="59" t="s">
        <v>94</v>
      </c>
      <c r="G28" s="59"/>
      <c r="H28" s="59"/>
      <c r="I28" s="59"/>
      <c r="J28" s="66" t="s">
        <v>147</v>
      </c>
      <c r="K28" s="64"/>
    </row>
    <row r="29" spans="2:11" x14ac:dyDescent="0.2">
      <c r="B29" s="86"/>
      <c r="C29" s="95" t="s">
        <v>240</v>
      </c>
      <c r="D29" s="81" t="s">
        <v>241</v>
      </c>
      <c r="E29" s="66"/>
      <c r="F29" s="59" t="s">
        <v>30</v>
      </c>
      <c r="G29" s="59"/>
      <c r="H29" s="59"/>
      <c r="I29" s="59"/>
      <c r="J29" s="66"/>
      <c r="K29" s="64"/>
    </row>
    <row r="30" spans="2:11" x14ac:dyDescent="0.2">
      <c r="B30" s="86"/>
      <c r="C30" s="87" t="s">
        <v>92</v>
      </c>
      <c r="D30" s="57" t="s">
        <v>93</v>
      </c>
      <c r="E30" s="66"/>
      <c r="F30" s="59" t="s">
        <v>30</v>
      </c>
      <c r="G30" s="59"/>
      <c r="H30" s="59"/>
      <c r="I30" s="59"/>
      <c r="J30" s="66"/>
      <c r="K30" s="64"/>
    </row>
    <row r="31" spans="2:11" x14ac:dyDescent="0.2">
      <c r="B31" s="86"/>
      <c r="C31" s="67"/>
      <c r="D31" s="67"/>
      <c r="E31" s="66"/>
      <c r="F31" s="59"/>
      <c r="G31" s="59"/>
      <c r="H31" s="59"/>
      <c r="I31" s="59"/>
      <c r="J31" s="66"/>
      <c r="K31" s="64"/>
    </row>
    <row r="32" spans="2:11" x14ac:dyDescent="0.2">
      <c r="B32" s="86"/>
      <c r="C32" s="78" t="s">
        <v>200</v>
      </c>
      <c r="D32" s="78" t="s">
        <v>201</v>
      </c>
      <c r="E32" s="61"/>
      <c r="F32" s="72" t="s">
        <v>52</v>
      </c>
      <c r="G32" s="60"/>
      <c r="H32" s="60"/>
      <c r="I32" s="60"/>
      <c r="J32" s="61" t="s">
        <v>337</v>
      </c>
    </row>
    <row r="33" spans="2:11" x14ac:dyDescent="0.2">
      <c r="B33" s="86"/>
      <c r="C33" s="78" t="s">
        <v>197</v>
      </c>
      <c r="D33" s="78" t="s">
        <v>196</v>
      </c>
      <c r="E33" s="61"/>
      <c r="F33" s="72" t="s">
        <v>30</v>
      </c>
      <c r="G33" s="60"/>
      <c r="H33" s="60"/>
      <c r="I33" s="60"/>
      <c r="J33" s="61"/>
    </row>
    <row r="34" spans="2:11" x14ac:dyDescent="0.2">
      <c r="B34" s="86"/>
      <c r="C34" s="78" t="s">
        <v>198</v>
      </c>
      <c r="D34" s="78" t="s">
        <v>199</v>
      </c>
      <c r="E34" s="61"/>
      <c r="F34" s="72" t="s">
        <v>30</v>
      </c>
      <c r="G34" s="60"/>
      <c r="H34" s="60"/>
      <c r="I34" s="60"/>
      <c r="J34" s="61"/>
    </row>
    <row r="36" spans="2:11" x14ac:dyDescent="0.2">
      <c r="C36" s="67" t="s">
        <v>45</v>
      </c>
      <c r="D36" s="67" t="s">
        <v>46</v>
      </c>
      <c r="E36" s="66" t="s">
        <v>47</v>
      </c>
      <c r="F36" s="59" t="s">
        <v>52</v>
      </c>
      <c r="G36" s="59"/>
      <c r="H36" s="59"/>
      <c r="I36" s="59"/>
      <c r="J36" s="66" t="s">
        <v>145</v>
      </c>
      <c r="K36" s="64"/>
    </row>
    <row r="37" spans="2:11" x14ac:dyDescent="0.2">
      <c r="C37" s="67" t="s">
        <v>48</v>
      </c>
      <c r="D37" s="67" t="s">
        <v>49</v>
      </c>
      <c r="E37" s="66">
        <v>2</v>
      </c>
      <c r="F37" s="59" t="s">
        <v>44</v>
      </c>
      <c r="G37" s="59"/>
      <c r="H37" s="59"/>
      <c r="I37" s="59"/>
      <c r="J37" s="66" t="s">
        <v>124</v>
      </c>
      <c r="K37" s="64"/>
    </row>
    <row r="38" spans="2:11" x14ac:dyDescent="0.2">
      <c r="C38" s="67"/>
      <c r="D38" s="67"/>
      <c r="E38" s="66"/>
      <c r="F38" s="59"/>
      <c r="G38" s="59"/>
      <c r="H38" s="59"/>
      <c r="I38" s="59"/>
      <c r="J38" s="66"/>
      <c r="K38" s="64"/>
    </row>
    <row r="39" spans="2:11" x14ac:dyDescent="0.2">
      <c r="C39" s="63" t="s">
        <v>125</v>
      </c>
      <c r="D39" s="63" t="s">
        <v>126</v>
      </c>
      <c r="E39" s="61">
        <v>1</v>
      </c>
      <c r="F39" s="63" t="s">
        <v>30</v>
      </c>
      <c r="G39" s="63"/>
      <c r="H39" s="63"/>
      <c r="I39" s="63"/>
      <c r="J39" s="66" t="s">
        <v>127</v>
      </c>
      <c r="K39" s="64"/>
    </row>
    <row r="40" spans="2:11" x14ac:dyDescent="0.2">
      <c r="C40" s="72" t="s">
        <v>128</v>
      </c>
      <c r="D40" s="72" t="s">
        <v>129</v>
      </c>
      <c r="E40" s="61">
        <v>1</v>
      </c>
      <c r="F40" s="63" t="s">
        <v>30</v>
      </c>
      <c r="G40" s="63"/>
      <c r="H40" s="63"/>
      <c r="I40" s="63"/>
      <c r="J40" s="66" t="s">
        <v>129</v>
      </c>
      <c r="K40" s="64"/>
    </row>
    <row r="41" spans="2:11" x14ac:dyDescent="0.2">
      <c r="C41" s="63" t="s">
        <v>130</v>
      </c>
      <c r="D41" s="63" t="s">
        <v>131</v>
      </c>
      <c r="E41" s="61">
        <v>1</v>
      </c>
      <c r="F41" s="63" t="s">
        <v>37</v>
      </c>
      <c r="G41" s="63"/>
      <c r="H41" s="63"/>
      <c r="I41" s="63"/>
      <c r="J41" s="66" t="s">
        <v>132</v>
      </c>
      <c r="K41" s="64"/>
    </row>
    <row r="42" spans="2:11" x14ac:dyDescent="0.2">
      <c r="C42" s="69" t="s">
        <v>133</v>
      </c>
      <c r="D42" s="69" t="s">
        <v>134</v>
      </c>
      <c r="E42" s="66">
        <v>8</v>
      </c>
      <c r="F42" s="59" t="s">
        <v>30</v>
      </c>
      <c r="G42" s="59"/>
      <c r="H42" s="59"/>
      <c r="I42" s="59"/>
      <c r="J42" s="66"/>
      <c r="K42" s="64"/>
    </row>
    <row r="43" spans="2:11" x14ac:dyDescent="0.2">
      <c r="C43" s="40" t="s">
        <v>343</v>
      </c>
      <c r="D43" s="40" t="s">
        <v>344</v>
      </c>
      <c r="E43" s="61">
        <v>1</v>
      </c>
      <c r="F43" s="63" t="s">
        <v>37</v>
      </c>
      <c r="G43" s="59"/>
      <c r="H43" s="59"/>
      <c r="I43" s="59"/>
      <c r="J43" s="66" t="s">
        <v>348</v>
      </c>
      <c r="K43" s="64"/>
    </row>
    <row r="44" spans="2:11" x14ac:dyDescent="0.2">
      <c r="C44" s="81" t="s">
        <v>208</v>
      </c>
      <c r="D44" s="67" t="s">
        <v>346</v>
      </c>
      <c r="E44" s="66">
        <v>1</v>
      </c>
      <c r="F44" s="59" t="s">
        <v>37</v>
      </c>
      <c r="G44" s="59"/>
      <c r="H44" s="59"/>
      <c r="I44" s="59"/>
      <c r="J44" s="66" t="s">
        <v>347</v>
      </c>
      <c r="K44" s="64"/>
    </row>
    <row r="45" spans="2:11" x14ac:dyDescent="0.2">
      <c r="C45" s="81" t="s">
        <v>135</v>
      </c>
      <c r="D45" s="81" t="s">
        <v>136</v>
      </c>
      <c r="E45" s="66">
        <v>8</v>
      </c>
      <c r="F45" s="59" t="s">
        <v>30</v>
      </c>
      <c r="G45" s="59"/>
      <c r="H45" s="59"/>
      <c r="I45" s="59"/>
      <c r="J45" s="66" t="s">
        <v>142</v>
      </c>
      <c r="K45" s="64"/>
    </row>
    <row r="46" spans="2:11" x14ac:dyDescent="0.2">
      <c r="C46" s="69" t="s">
        <v>133</v>
      </c>
      <c r="D46" s="69" t="s">
        <v>134</v>
      </c>
      <c r="E46" s="66">
        <v>8</v>
      </c>
      <c r="F46" s="59" t="s">
        <v>30</v>
      </c>
      <c r="G46" s="59"/>
      <c r="H46" s="59"/>
      <c r="I46" s="59"/>
      <c r="J46" s="66" t="s">
        <v>141</v>
      </c>
      <c r="K46" s="64"/>
    </row>
    <row r="47" spans="2:11" x14ac:dyDescent="0.2">
      <c r="C47" s="67"/>
      <c r="D47" s="67"/>
      <c r="E47" s="66"/>
      <c r="F47" s="66"/>
      <c r="G47" s="66"/>
      <c r="H47" s="66"/>
      <c r="I47" s="66"/>
      <c r="J47" s="66"/>
      <c r="K47" s="64"/>
    </row>
    <row r="48" spans="2:11" x14ac:dyDescent="0.2">
      <c r="C48" s="67" t="s">
        <v>35</v>
      </c>
      <c r="D48" s="67" t="s">
        <v>36</v>
      </c>
      <c r="E48" s="66">
        <v>8</v>
      </c>
      <c r="F48" s="59" t="s">
        <v>30</v>
      </c>
      <c r="G48" s="59"/>
      <c r="H48" s="59"/>
      <c r="I48" s="59"/>
      <c r="J48" s="66" t="s">
        <v>143</v>
      </c>
      <c r="K48" s="64"/>
    </row>
    <row r="49" spans="2:11" x14ac:dyDescent="0.2">
      <c r="C49" s="67" t="s">
        <v>31</v>
      </c>
      <c r="D49" s="67" t="s">
        <v>32</v>
      </c>
      <c r="E49" s="66">
        <v>8</v>
      </c>
      <c r="F49" s="59" t="s">
        <v>30</v>
      </c>
      <c r="G49" s="59"/>
      <c r="H49" s="59"/>
      <c r="I49" s="59"/>
      <c r="J49" s="66" t="s">
        <v>144</v>
      </c>
      <c r="K49" s="64"/>
    </row>
    <row r="50" spans="2:11" x14ac:dyDescent="0.2">
      <c r="C50" s="60"/>
      <c r="D50" s="60"/>
      <c r="E50" s="60"/>
      <c r="F50" s="60"/>
      <c r="G50" s="60"/>
      <c r="H50" s="60"/>
      <c r="I50" s="60"/>
      <c r="J50" s="74"/>
    </row>
    <row r="51" spans="2:11" x14ac:dyDescent="0.2">
      <c r="C51" s="71" t="s">
        <v>176</v>
      </c>
      <c r="D51" s="71" t="s">
        <v>177</v>
      </c>
      <c r="E51" s="52">
        <v>1</v>
      </c>
      <c r="F51" s="56" t="s">
        <v>30</v>
      </c>
      <c r="G51" s="60"/>
      <c r="H51" s="60"/>
      <c r="I51" s="60"/>
      <c r="J51" s="61" t="s">
        <v>179</v>
      </c>
    </row>
    <row r="52" spans="2:11" x14ac:dyDescent="0.2">
      <c r="C52" s="75" t="s">
        <v>168</v>
      </c>
      <c r="D52" s="75" t="s">
        <v>169</v>
      </c>
      <c r="E52" s="76">
        <v>2</v>
      </c>
      <c r="F52" s="75" t="s">
        <v>44</v>
      </c>
      <c r="G52" s="60"/>
      <c r="H52" s="60"/>
      <c r="I52" s="60"/>
      <c r="J52" s="61" t="s">
        <v>179</v>
      </c>
    </row>
    <row r="54" spans="2:11" x14ac:dyDescent="0.2">
      <c r="B54" s="84" t="s">
        <v>212</v>
      </c>
      <c r="C54" s="75" t="s">
        <v>33</v>
      </c>
      <c r="D54" s="75" t="s">
        <v>34</v>
      </c>
      <c r="E54" s="76">
        <v>1</v>
      </c>
      <c r="F54" s="76" t="s">
        <v>44</v>
      </c>
    </row>
    <row r="55" spans="2:11" x14ac:dyDescent="0.2">
      <c r="B55" s="84" t="s">
        <v>213</v>
      </c>
      <c r="C55" s="71" t="s">
        <v>176</v>
      </c>
      <c r="D55" s="71" t="s">
        <v>177</v>
      </c>
      <c r="E55" s="52">
        <v>1</v>
      </c>
      <c r="F55" s="56" t="s">
        <v>30</v>
      </c>
    </row>
    <row r="56" spans="2:11" x14ac:dyDescent="0.2">
      <c r="B56" s="84" t="s">
        <v>255</v>
      </c>
      <c r="C56" s="40" t="s">
        <v>310</v>
      </c>
      <c r="D56" s="40" t="s">
        <v>307</v>
      </c>
      <c r="E56" s="52">
        <v>2</v>
      </c>
      <c r="F56" s="56" t="s">
        <v>30</v>
      </c>
    </row>
    <row r="57" spans="2:11" x14ac:dyDescent="0.2">
      <c r="B57" s="84" t="s">
        <v>212</v>
      </c>
      <c r="C57" s="56" t="s">
        <v>210</v>
      </c>
      <c r="D57" s="56" t="s">
        <v>211</v>
      </c>
      <c r="E57" s="52">
        <v>1</v>
      </c>
      <c r="F57" s="56" t="s">
        <v>30</v>
      </c>
    </row>
    <row r="58" spans="2:11" x14ac:dyDescent="0.2">
      <c r="B58" s="84" t="s">
        <v>255</v>
      </c>
      <c r="C58" s="56" t="s">
        <v>216</v>
      </c>
      <c r="D58" s="56" t="s">
        <v>217</v>
      </c>
      <c r="E58" s="52">
        <v>2</v>
      </c>
      <c r="F58" s="56" t="s">
        <v>30</v>
      </c>
    </row>
    <row r="60" spans="2:11" x14ac:dyDescent="0.2">
      <c r="B60" s="84" t="s">
        <v>214</v>
      </c>
      <c r="C60" s="56" t="s">
        <v>174</v>
      </c>
      <c r="D60" s="56" t="s">
        <v>175</v>
      </c>
      <c r="E60" s="82">
        <v>1</v>
      </c>
      <c r="F60" s="53" t="s">
        <v>44</v>
      </c>
    </row>
    <row r="61" spans="2:11" x14ac:dyDescent="0.2">
      <c r="B61" s="84" t="s">
        <v>215</v>
      </c>
      <c r="C61" s="56" t="s">
        <v>166</v>
      </c>
      <c r="D61" s="56" t="s">
        <v>167</v>
      </c>
      <c r="E61" s="82">
        <v>1</v>
      </c>
      <c r="F61" s="53" t="s">
        <v>44</v>
      </c>
    </row>
    <row r="63" spans="2:11" x14ac:dyDescent="0.2">
      <c r="B63" s="84" t="s">
        <v>235</v>
      </c>
      <c r="C63" s="81" t="s">
        <v>231</v>
      </c>
      <c r="D63" s="81" t="s">
        <v>232</v>
      </c>
      <c r="E63" s="92">
        <v>1</v>
      </c>
      <c r="F63" s="53" t="s">
        <v>44</v>
      </c>
    </row>
    <row r="64" spans="2:11" x14ac:dyDescent="0.2">
      <c r="B64" s="84" t="s">
        <v>235</v>
      </c>
      <c r="C64" s="81" t="s">
        <v>233</v>
      </c>
      <c r="D64" s="81" t="s">
        <v>232</v>
      </c>
      <c r="E64" s="92">
        <v>1</v>
      </c>
      <c r="F64" s="53" t="s">
        <v>44</v>
      </c>
    </row>
    <row r="65" spans="2:6" x14ac:dyDescent="0.2">
      <c r="B65" s="84" t="s">
        <v>236</v>
      </c>
      <c r="C65" s="81" t="s">
        <v>234</v>
      </c>
      <c r="D65" s="81" t="s">
        <v>232</v>
      </c>
      <c r="E65" s="92">
        <v>1</v>
      </c>
      <c r="F65" s="53" t="s">
        <v>44</v>
      </c>
    </row>
    <row r="66" spans="2:6" x14ac:dyDescent="0.2">
      <c r="B66" s="93" t="s">
        <v>249</v>
      </c>
      <c r="C66" s="94" t="s">
        <v>248</v>
      </c>
      <c r="D66" s="81" t="s">
        <v>232</v>
      </c>
      <c r="E66" s="92">
        <v>1</v>
      </c>
      <c r="F66" s="53" t="s">
        <v>44</v>
      </c>
    </row>
    <row r="67" spans="2:6" x14ac:dyDescent="0.2">
      <c r="B67" s="93" t="s">
        <v>251</v>
      </c>
      <c r="C67" s="94" t="s">
        <v>250</v>
      </c>
      <c r="D67" s="81" t="s">
        <v>232</v>
      </c>
      <c r="E67" s="92">
        <v>1</v>
      </c>
      <c r="F67" s="53" t="s">
        <v>44</v>
      </c>
    </row>
    <row r="68" spans="2:6" x14ac:dyDescent="0.2">
      <c r="B68" s="84" t="s">
        <v>338</v>
      </c>
      <c r="C68" s="40" t="s">
        <v>229</v>
      </c>
      <c r="D68" s="40" t="s">
        <v>230</v>
      </c>
      <c r="E68" s="92">
        <v>1</v>
      </c>
      <c r="F68" s="53" t="s">
        <v>44</v>
      </c>
    </row>
    <row r="69" spans="2:6" x14ac:dyDescent="0.2">
      <c r="B69" s="84" t="s">
        <v>342</v>
      </c>
      <c r="C69" s="40" t="s">
        <v>339</v>
      </c>
      <c r="D69" s="40" t="s">
        <v>340</v>
      </c>
      <c r="E69" s="92">
        <v>1</v>
      </c>
      <c r="F69" s="53" t="s">
        <v>44</v>
      </c>
    </row>
    <row r="70" spans="2:6" x14ac:dyDescent="0.2">
      <c r="B70" s="84" t="s">
        <v>341</v>
      </c>
      <c r="C70" s="40" t="s">
        <v>225</v>
      </c>
      <c r="D70" s="40" t="s">
        <v>226</v>
      </c>
      <c r="E70" s="92">
        <v>1</v>
      </c>
      <c r="F70" s="53" t="s">
        <v>44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&amp;L&amp;G&amp;C&amp;11Instruction&amp;B&amp;14_x000D_PO5 CUQ1 H1B1 IEZZPRO SARAWAK 19-04-2019 Q00132  TMNINDAHKCH&amp;R&amp;11&amp;P (&amp;N)</oddHeader>
    <oddFooter>&amp;L&amp;11Prepared: EZWANAF Afzarhushairi Wan Pani_x000D_Approved: MOAIMCBE [Afzarhushairi Wan Pani]_x000D_Ericsson Internal&amp;C&amp;11Date: 2019-04-17
&amp;R&amp;11No: ECM-19:000551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J109"/>
  <sheetViews>
    <sheetView zoomScaleNormal="10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.85546875" style="62" customWidth="1"/>
    <col min="2" max="2" width="25.7109375" style="97" customWidth="1"/>
    <col min="3" max="3" width="25.28515625" style="126" bestFit="1" customWidth="1"/>
    <col min="4" max="4" width="23.5703125" style="62" bestFit="1" customWidth="1"/>
    <col min="5" max="5" width="47.140625" style="62" bestFit="1" customWidth="1"/>
    <col min="6" max="6" width="8.28515625" style="127" customWidth="1"/>
    <col min="7" max="7" width="9" style="127" customWidth="1"/>
    <col min="8" max="8" width="9.140625" style="127" customWidth="1"/>
    <col min="9" max="9" width="9.5703125" style="97" customWidth="1"/>
    <col min="10" max="10" width="5.7109375" style="62" customWidth="1"/>
    <col min="11" max="16384" width="9.140625" style="62"/>
  </cols>
  <sheetData>
    <row r="1" spans="2:10" ht="13.5" thickBot="1" x14ac:dyDescent="0.25"/>
    <row r="2" spans="2:10" ht="15.75" thickBot="1" x14ac:dyDescent="0.25">
      <c r="B2" s="172" t="s">
        <v>329</v>
      </c>
      <c r="C2" s="178" t="s">
        <v>583</v>
      </c>
      <c r="D2" s="172" t="s">
        <v>615</v>
      </c>
      <c r="E2" s="193" t="s">
        <v>324</v>
      </c>
      <c r="F2" s="175" t="s">
        <v>325</v>
      </c>
      <c r="G2" s="130" t="s">
        <v>367</v>
      </c>
      <c r="H2" s="130" t="s">
        <v>326</v>
      </c>
      <c r="I2" s="131" t="s">
        <v>327</v>
      </c>
    </row>
    <row r="3" spans="2:10" ht="12.75" customHeight="1" x14ac:dyDescent="0.2">
      <c r="B3" s="296" t="s">
        <v>635</v>
      </c>
      <c r="C3" s="179" t="s">
        <v>102</v>
      </c>
      <c r="D3" s="167" t="s">
        <v>100</v>
      </c>
      <c r="E3" s="194" t="s">
        <v>101</v>
      </c>
      <c r="F3" s="144">
        <f>VLOOKUP(D3,'SOH 17APR2019'!A:C,3,)</f>
        <v>0</v>
      </c>
      <c r="G3" s="100">
        <f>VLOOKUP(D3,'SOH 17APR2019'!A:D,4,)</f>
        <v>15</v>
      </c>
      <c r="H3" s="100">
        <f>VLOOKUP(D3,'SOH 17APR2019'!A:E,5,)</f>
        <v>0</v>
      </c>
      <c r="I3" s="100">
        <f t="shared" ref="I3:I67" si="0">SUM(F3:H3)</f>
        <v>15</v>
      </c>
      <c r="J3" s="128"/>
    </row>
    <row r="4" spans="2:10" ht="12.75" customHeight="1" x14ac:dyDescent="0.2">
      <c r="B4" s="296"/>
      <c r="C4" s="179" t="s">
        <v>152</v>
      </c>
      <c r="D4" s="141" t="s">
        <v>150</v>
      </c>
      <c r="E4" s="195" t="s">
        <v>592</v>
      </c>
      <c r="F4" s="139">
        <f>VLOOKUP(D4,'SOH 17APR2019'!A:C,3,)</f>
        <v>9</v>
      </c>
      <c r="G4" s="132">
        <f>VLOOKUP(D4,'SOH 17APR2019'!A:D,4,)</f>
        <v>0</v>
      </c>
      <c r="H4" s="132">
        <f>VLOOKUP(D4,'SOH 17APR2019'!A:E,5,)</f>
        <v>0</v>
      </c>
      <c r="I4" s="101">
        <f t="shared" si="0"/>
        <v>9</v>
      </c>
    </row>
    <row r="5" spans="2:10" ht="12.75" customHeight="1" x14ac:dyDescent="0.2">
      <c r="B5" s="296"/>
      <c r="C5" s="179" t="s">
        <v>111</v>
      </c>
      <c r="D5" s="146" t="s">
        <v>109</v>
      </c>
      <c r="E5" s="196" t="s">
        <v>110</v>
      </c>
      <c r="F5" s="139">
        <f>VLOOKUP(D5,'SOH 17APR2019'!A:C,3,)</f>
        <v>0</v>
      </c>
      <c r="G5" s="132">
        <f>VLOOKUP(D5,'SOH 17APR2019'!A:D,4,)</f>
        <v>26</v>
      </c>
      <c r="H5" s="132">
        <f>VLOOKUP(D5,'SOH 17APR2019'!A:E,5,)</f>
        <v>8</v>
      </c>
      <c r="I5" s="100">
        <f t="shared" si="0"/>
        <v>34</v>
      </c>
    </row>
    <row r="6" spans="2:10" ht="12.75" customHeight="1" x14ac:dyDescent="0.2">
      <c r="B6" s="296"/>
      <c r="C6" s="180" t="s">
        <v>105</v>
      </c>
      <c r="D6" s="137" t="s">
        <v>42</v>
      </c>
      <c r="E6" s="197" t="s">
        <v>43</v>
      </c>
      <c r="F6" s="139">
        <f>VLOOKUP(D6,'SOH 17APR2019'!A:C,3,)</f>
        <v>74</v>
      </c>
      <c r="G6" s="132">
        <f>VLOOKUP(D6,'SOH 17APR2019'!A:D,4,)</f>
        <v>15</v>
      </c>
      <c r="H6" s="132">
        <f>VLOOKUP(D6,'SOH 17APR2019'!A:E,5,)</f>
        <v>21</v>
      </c>
      <c r="I6" s="101">
        <f t="shared" si="0"/>
        <v>110</v>
      </c>
    </row>
    <row r="7" spans="2:10" ht="12.75" customHeight="1" x14ac:dyDescent="0.2">
      <c r="B7" s="296"/>
      <c r="C7" s="181" t="s">
        <v>103</v>
      </c>
      <c r="D7" s="168" t="s">
        <v>98</v>
      </c>
      <c r="E7" s="198" t="s">
        <v>99</v>
      </c>
      <c r="F7" s="139">
        <f>VLOOKUP(D7,'SOH 17APR2019'!A:C,3,)</f>
        <v>15</v>
      </c>
      <c r="G7" s="132">
        <f>VLOOKUP(D7,'SOH 17APR2019'!A:D,4,)</f>
        <v>0</v>
      </c>
      <c r="H7" s="132">
        <f>VLOOKUP(D7,'SOH 17APR2019'!A:E,5,)</f>
        <v>16</v>
      </c>
      <c r="I7" s="100">
        <f t="shared" si="0"/>
        <v>31</v>
      </c>
    </row>
    <row r="8" spans="2:10" ht="12.75" customHeight="1" x14ac:dyDescent="0.2">
      <c r="B8" s="296"/>
      <c r="C8" s="181" t="s">
        <v>103</v>
      </c>
      <c r="D8" s="154" t="s">
        <v>203</v>
      </c>
      <c r="E8" s="199" t="s">
        <v>204</v>
      </c>
      <c r="F8" s="139">
        <f>VLOOKUP(D8,'SOH 17APR2019'!A:C,3,)</f>
        <v>0</v>
      </c>
      <c r="G8" s="132">
        <f>VLOOKUP(D8,'SOH 17APR2019'!A:D,4,)</f>
        <v>0</v>
      </c>
      <c r="H8" s="132">
        <f>VLOOKUP(D8,'SOH 17APR2019'!A:E,5,)</f>
        <v>47</v>
      </c>
      <c r="I8" s="101">
        <f t="shared" si="0"/>
        <v>47</v>
      </c>
    </row>
    <row r="9" spans="2:10" ht="12.75" customHeight="1" x14ac:dyDescent="0.2">
      <c r="B9" s="296"/>
      <c r="C9" s="181" t="s">
        <v>103</v>
      </c>
      <c r="D9" s="154" t="s">
        <v>221</v>
      </c>
      <c r="E9" s="199" t="s">
        <v>222</v>
      </c>
      <c r="F9" s="139">
        <f>VLOOKUP(D9,'SOH 17APR2019'!A:C,3,)</f>
        <v>3</v>
      </c>
      <c r="G9" s="132">
        <f>VLOOKUP(D9,'SOH 17APR2019'!A:D,4,)</f>
        <v>0</v>
      </c>
      <c r="H9" s="132">
        <f>VLOOKUP(D9,'SOH 17APR2019'!A:E,5,)</f>
        <v>0</v>
      </c>
      <c r="I9" s="101">
        <f t="shared" si="0"/>
        <v>3</v>
      </c>
    </row>
    <row r="10" spans="2:10" ht="12.75" customHeight="1" x14ac:dyDescent="0.2">
      <c r="B10" s="296"/>
      <c r="C10" s="179" t="s">
        <v>117</v>
      </c>
      <c r="D10" s="154" t="s">
        <v>118</v>
      </c>
      <c r="E10" s="199" t="s">
        <v>178</v>
      </c>
      <c r="F10" s="139">
        <f>VLOOKUP(D10,'SOH 17APR2019'!A:C,3,)</f>
        <v>114</v>
      </c>
      <c r="G10" s="132">
        <f>VLOOKUP(D10,'SOH 17APR2019'!A:D,4,)</f>
        <v>27</v>
      </c>
      <c r="H10" s="132">
        <f>VLOOKUP(D10,'SOH 17APR2019'!A:E,5,)</f>
        <v>55</v>
      </c>
      <c r="I10" s="101">
        <f t="shared" si="0"/>
        <v>196</v>
      </c>
    </row>
    <row r="11" spans="2:10" ht="12.75" customHeight="1" x14ac:dyDescent="0.2">
      <c r="B11" s="296"/>
      <c r="C11" s="176" t="s">
        <v>122</v>
      </c>
      <c r="D11" s="169" t="s">
        <v>118</v>
      </c>
      <c r="E11" s="200" t="s">
        <v>117</v>
      </c>
      <c r="F11" s="139">
        <f>VLOOKUP(D11,'SOH 17APR2019'!A:C,3,)</f>
        <v>114</v>
      </c>
      <c r="G11" s="132">
        <f>VLOOKUP(D11,'SOH 17APR2019'!A:D,4,)</f>
        <v>27</v>
      </c>
      <c r="H11" s="132">
        <f>VLOOKUP(D11,'SOH 17APR2019'!A:E,5,)</f>
        <v>55</v>
      </c>
      <c r="I11" s="101">
        <f t="shared" si="0"/>
        <v>196</v>
      </c>
    </row>
    <row r="12" spans="2:10" ht="12.75" customHeight="1" x14ac:dyDescent="0.2">
      <c r="B12" s="296"/>
      <c r="C12" s="181" t="s">
        <v>114</v>
      </c>
      <c r="D12" s="168" t="s">
        <v>112</v>
      </c>
      <c r="E12" s="198" t="s">
        <v>113</v>
      </c>
      <c r="F12" s="139">
        <f>VLOOKUP(D12,'SOH 17APR2019'!A:C,3,)</f>
        <v>82</v>
      </c>
      <c r="G12" s="132">
        <f>VLOOKUP(D12,'SOH 17APR2019'!A:D,4,)</f>
        <v>39</v>
      </c>
      <c r="H12" s="132">
        <f>VLOOKUP(D12,'SOH 17APR2019'!A:E,5,)</f>
        <v>39</v>
      </c>
      <c r="I12" s="101">
        <f t="shared" si="0"/>
        <v>160</v>
      </c>
    </row>
    <row r="13" spans="2:10" x14ac:dyDescent="0.2">
      <c r="B13" s="296"/>
      <c r="C13" s="180" t="s">
        <v>104</v>
      </c>
      <c r="D13" s="141" t="s">
        <v>335</v>
      </c>
      <c r="E13" s="195" t="s">
        <v>336</v>
      </c>
      <c r="F13" s="139">
        <f>VLOOKUP(D13,'SOH 17APR2019'!A:C,3,)</f>
        <v>0</v>
      </c>
      <c r="G13" s="132">
        <f>VLOOKUP(D13,'SOH 17APR2019'!A:D,4,)</f>
        <v>5</v>
      </c>
      <c r="H13" s="132">
        <f>VLOOKUP(D13,'SOH 17APR2019'!A:E,5,)</f>
        <v>0</v>
      </c>
      <c r="I13" s="101">
        <f t="shared" si="0"/>
        <v>5</v>
      </c>
    </row>
    <row r="14" spans="2:10" ht="12.75" customHeight="1" x14ac:dyDescent="0.2">
      <c r="B14" s="296"/>
      <c r="C14" s="182" t="s">
        <v>610</v>
      </c>
      <c r="D14" s="170" t="s">
        <v>608</v>
      </c>
      <c r="E14" s="201" t="s">
        <v>609</v>
      </c>
      <c r="F14" s="139">
        <f>VLOOKUP(D14,'SOH 17APR2019'!A:C,3,)</f>
        <v>17</v>
      </c>
      <c r="G14" s="132">
        <f>VLOOKUP(D14,'SOH 17APR2019'!A:D,4,)</f>
        <v>6</v>
      </c>
      <c r="H14" s="132">
        <f>VLOOKUP(D14,'SOH 17APR2019'!A:E,5,)</f>
        <v>30</v>
      </c>
      <c r="I14" s="246">
        <f t="shared" si="0"/>
        <v>53</v>
      </c>
      <c r="J14" s="62" t="s">
        <v>774</v>
      </c>
    </row>
    <row r="15" spans="2:10" ht="12.75" customHeight="1" x14ac:dyDescent="0.2">
      <c r="B15" s="296"/>
      <c r="C15" s="182" t="s">
        <v>639</v>
      </c>
      <c r="D15" s="170" t="s">
        <v>596</v>
      </c>
      <c r="E15" s="201" t="s">
        <v>597</v>
      </c>
      <c r="F15" s="139">
        <f>VLOOKUP(D15,'SOH 17APR2019'!A:C,3,)</f>
        <v>72</v>
      </c>
      <c r="G15" s="132">
        <f>VLOOKUP(D15,'SOH 17APR2019'!A:D,4,)</f>
        <v>13</v>
      </c>
      <c r="H15" s="132">
        <f>VLOOKUP(D15,'SOH 17APR2019'!A:E,5,)</f>
        <v>6</v>
      </c>
      <c r="I15" s="101">
        <f t="shared" si="0"/>
        <v>91</v>
      </c>
    </row>
    <row r="16" spans="2:10" ht="13.5" thickBot="1" x14ac:dyDescent="0.25">
      <c r="B16" s="297"/>
      <c r="C16" s="183" t="s">
        <v>139</v>
      </c>
      <c r="D16" s="171" t="s">
        <v>137</v>
      </c>
      <c r="E16" s="202" t="s">
        <v>138</v>
      </c>
      <c r="F16" s="139">
        <f>VLOOKUP(D16,'SOH 17APR2019'!A:C,3,)</f>
        <v>0</v>
      </c>
      <c r="G16" s="132">
        <f>VLOOKUP(D16,'SOH 17APR2019'!A:D,4,)</f>
        <v>2</v>
      </c>
      <c r="H16" s="132">
        <f>VLOOKUP(D16,'SOH 17APR2019'!A:E,5,)</f>
        <v>3</v>
      </c>
      <c r="I16" s="101">
        <f t="shared" si="0"/>
        <v>5</v>
      </c>
    </row>
    <row r="17" spans="2:9" ht="13.5" customHeight="1" x14ac:dyDescent="0.2">
      <c r="B17" s="293" t="s">
        <v>267</v>
      </c>
      <c r="C17" s="179" t="s">
        <v>252</v>
      </c>
      <c r="D17" s="160" t="s">
        <v>82</v>
      </c>
      <c r="E17" s="203" t="s">
        <v>83</v>
      </c>
      <c r="F17" s="139">
        <f>VLOOKUP(D17,'SOH 17APR2019'!A:C,3,)</f>
        <v>238</v>
      </c>
      <c r="G17" s="132">
        <f>VLOOKUP(D17,'SOH 17APR2019'!A:D,4,)</f>
        <v>138</v>
      </c>
      <c r="H17" s="132">
        <f>VLOOKUP(D17,'SOH 17APR2019'!A:E,5,)</f>
        <v>144</v>
      </c>
      <c r="I17" s="101">
        <f t="shared" si="0"/>
        <v>520</v>
      </c>
    </row>
    <row r="18" spans="2:9" ht="13.5" customHeight="1" x14ac:dyDescent="0.2">
      <c r="B18" s="294"/>
      <c r="C18" s="179" t="s">
        <v>253</v>
      </c>
      <c r="D18" s="137" t="s">
        <v>40</v>
      </c>
      <c r="E18" s="197" t="s">
        <v>41</v>
      </c>
      <c r="F18" s="139">
        <f>VLOOKUP(D18,'SOH 17APR2019'!A:C,3,)</f>
        <v>736</v>
      </c>
      <c r="G18" s="132">
        <f>VLOOKUP(D18,'SOH 17APR2019'!A:D,4,)</f>
        <v>490</v>
      </c>
      <c r="H18" s="132">
        <f>VLOOKUP(D18,'SOH 17APR2019'!A:E,5,)</f>
        <v>352</v>
      </c>
      <c r="I18" s="101">
        <f t="shared" si="0"/>
        <v>1578</v>
      </c>
    </row>
    <row r="19" spans="2:9" ht="13.5" customHeight="1" x14ac:dyDescent="0.2">
      <c r="B19" s="294"/>
      <c r="C19" s="179" t="s">
        <v>253</v>
      </c>
      <c r="D19" s="141" t="s">
        <v>256</v>
      </c>
      <c r="E19" s="195" t="s">
        <v>257</v>
      </c>
      <c r="F19" s="139">
        <f>VLOOKUP(D19,'SOH 17APR2019'!A:C,3,)</f>
        <v>120</v>
      </c>
      <c r="G19" s="132">
        <f>VLOOKUP(D19,'SOH 17APR2019'!A:D,4,)</f>
        <v>12</v>
      </c>
      <c r="H19" s="132">
        <f>VLOOKUP(D19,'SOH 17APR2019'!A:E,5,)</f>
        <v>6</v>
      </c>
      <c r="I19" s="101">
        <f t="shared" si="0"/>
        <v>138</v>
      </c>
    </row>
    <row r="20" spans="2:9" ht="13.5" customHeight="1" x14ac:dyDescent="0.2">
      <c r="B20" s="294"/>
      <c r="C20" s="179" t="s">
        <v>640</v>
      </c>
      <c r="D20" s="235" t="s">
        <v>422</v>
      </c>
      <c r="E20" s="204" t="s">
        <v>423</v>
      </c>
      <c r="F20" s="139">
        <f>VLOOKUP(D20,'SOH 17APR2019'!A:C,3,)</f>
        <v>338</v>
      </c>
      <c r="G20" s="132">
        <f>VLOOKUP(D20,'SOH 17APR2019'!A:D,4,)</f>
        <v>126</v>
      </c>
      <c r="H20" s="132">
        <f>VLOOKUP(D20,'SOH 17APR2019'!A:E,5,)</f>
        <v>193</v>
      </c>
      <c r="I20" s="101">
        <f t="shared" si="0"/>
        <v>657</v>
      </c>
    </row>
    <row r="21" spans="2:9" ht="13.5" customHeight="1" thickBot="1" x14ac:dyDescent="0.25">
      <c r="B21" s="295"/>
      <c r="C21" s="183" t="s">
        <v>123</v>
      </c>
      <c r="D21" s="171" t="s">
        <v>120</v>
      </c>
      <c r="E21" s="205" t="s">
        <v>121</v>
      </c>
      <c r="F21" s="139">
        <f>VLOOKUP(D21,'SOH 17APR2019'!A:C,3,)</f>
        <v>15</v>
      </c>
      <c r="G21" s="132">
        <f>VLOOKUP(D21,'SOH 17APR2019'!A:D,4,)</f>
        <v>41</v>
      </c>
      <c r="H21" s="132">
        <f>VLOOKUP(D21,'SOH 17APR2019'!A:E,5,)</f>
        <v>0</v>
      </c>
      <c r="I21" s="101">
        <f t="shared" si="0"/>
        <v>56</v>
      </c>
    </row>
    <row r="22" spans="2:9" x14ac:dyDescent="0.2">
      <c r="B22" s="284" t="s">
        <v>330</v>
      </c>
      <c r="C22" s="184" t="s">
        <v>387</v>
      </c>
      <c r="D22" s="136" t="s">
        <v>38</v>
      </c>
      <c r="E22" s="206" t="s">
        <v>39</v>
      </c>
      <c r="F22" s="139">
        <f>VLOOKUP(D22,'SOH 17APR2019'!A:C,3,)</f>
        <v>998</v>
      </c>
      <c r="G22" s="100">
        <f>VLOOKUP(D22,'SOH 17APR2019'!A:D,4,)</f>
        <v>419</v>
      </c>
      <c r="H22" s="100">
        <f>VLOOKUP(D22,'SOH 17APR2019'!A:E,5,)</f>
        <v>394</v>
      </c>
      <c r="I22" s="101">
        <f t="shared" si="0"/>
        <v>1811</v>
      </c>
    </row>
    <row r="23" spans="2:9" x14ac:dyDescent="0.2">
      <c r="B23" s="285"/>
      <c r="C23" s="176" t="s">
        <v>612</v>
      </c>
      <c r="D23" s="151" t="s">
        <v>613</v>
      </c>
      <c r="E23" s="207" t="s">
        <v>611</v>
      </c>
      <c r="F23" s="139">
        <f>VLOOKUP(D23,'SOH 17APR2019'!A:C,3,)</f>
        <v>532</v>
      </c>
      <c r="G23" s="132">
        <f>VLOOKUP(D23,'SOH 17APR2019'!A:D,4,)</f>
        <v>288</v>
      </c>
      <c r="H23" s="132">
        <f>VLOOKUP(D23,'SOH 17APR2019'!A:E,5,)</f>
        <v>424</v>
      </c>
      <c r="I23" s="101">
        <f t="shared" si="0"/>
        <v>1244</v>
      </c>
    </row>
    <row r="24" spans="2:9" ht="12.75" customHeight="1" x14ac:dyDescent="0.2">
      <c r="B24" s="285"/>
      <c r="C24" s="176" t="s">
        <v>148</v>
      </c>
      <c r="D24" s="142" t="s">
        <v>84</v>
      </c>
      <c r="E24" s="208" t="s">
        <v>85</v>
      </c>
      <c r="F24" s="139">
        <f>VLOOKUP(D24,'SOH 17APR2019'!A:C,3,)</f>
        <v>4522</v>
      </c>
      <c r="G24" s="132">
        <f>VLOOKUP(D24,'SOH 17APR2019'!A:D,4,)</f>
        <v>1823</v>
      </c>
      <c r="H24" s="132">
        <f>VLOOKUP(D24,'SOH 17APR2019'!A:E,5,)</f>
        <v>1570</v>
      </c>
      <c r="I24" s="101">
        <f t="shared" si="0"/>
        <v>7915</v>
      </c>
    </row>
    <row r="25" spans="2:9" ht="13.5" customHeight="1" thickBot="1" x14ac:dyDescent="0.25">
      <c r="B25" s="286"/>
      <c r="C25" s="183" t="s">
        <v>387</v>
      </c>
      <c r="D25" s="155" t="s">
        <v>385</v>
      </c>
      <c r="E25" s="209" t="s">
        <v>386</v>
      </c>
      <c r="F25" s="139">
        <f>VLOOKUP(D25,'SOH 17APR2019'!A:C,3,)</f>
        <v>0</v>
      </c>
      <c r="G25" s="132">
        <f>VLOOKUP(D25,'SOH 17APR2019'!A:D,4,)</f>
        <v>0</v>
      </c>
      <c r="H25" s="132">
        <f>VLOOKUP(D25,'SOH 17APR2019'!A:E,5,)</f>
        <v>6</v>
      </c>
      <c r="I25" s="101">
        <f t="shared" si="0"/>
        <v>6</v>
      </c>
    </row>
    <row r="26" spans="2:9" ht="12.75" customHeight="1" x14ac:dyDescent="0.2">
      <c r="B26" s="298" t="s">
        <v>259</v>
      </c>
      <c r="C26" s="176" t="s">
        <v>259</v>
      </c>
      <c r="D26" s="160" t="s">
        <v>86</v>
      </c>
      <c r="E26" s="203" t="s">
        <v>87</v>
      </c>
      <c r="F26" s="139">
        <f>VLOOKUP(D26,'SOH 17APR2019'!A:C,3,)</f>
        <v>18450</v>
      </c>
      <c r="G26" s="132">
        <f>VLOOKUP(D26,'SOH 17APR2019'!A:D,4,)</f>
        <v>9066</v>
      </c>
      <c r="H26" s="132">
        <f>VLOOKUP(D26,'SOH 17APR2019'!A:E,5,)</f>
        <v>2264</v>
      </c>
      <c r="I26" s="101">
        <f t="shared" si="0"/>
        <v>29780</v>
      </c>
    </row>
    <row r="27" spans="2:9" x14ac:dyDescent="0.2">
      <c r="B27" s="299"/>
      <c r="C27" s="176" t="s">
        <v>261</v>
      </c>
      <c r="D27" s="154" t="s">
        <v>238</v>
      </c>
      <c r="E27" s="199" t="s">
        <v>239</v>
      </c>
      <c r="F27" s="139">
        <f>VLOOKUP(D27,'SOH 17APR2019'!A:C,3,)</f>
        <v>1472</v>
      </c>
      <c r="G27" s="132">
        <f>VLOOKUP(D27,'SOH 17APR2019'!A:D,4,)</f>
        <v>371</v>
      </c>
      <c r="H27" s="132">
        <f>VLOOKUP(D27,'SOH 17APR2019'!A:E,5,)</f>
        <v>286</v>
      </c>
      <c r="I27" s="101">
        <f t="shared" si="0"/>
        <v>2129</v>
      </c>
    </row>
    <row r="28" spans="2:9" ht="13.5" thickBot="1" x14ac:dyDescent="0.25">
      <c r="B28" s="300"/>
      <c r="C28" s="176" t="s">
        <v>262</v>
      </c>
      <c r="D28" s="142" t="s">
        <v>88</v>
      </c>
      <c r="E28" s="208" t="s">
        <v>89</v>
      </c>
      <c r="F28" s="139">
        <f>VLOOKUP(D28,'SOH 17APR2019'!A:C,3,)</f>
        <v>2412</v>
      </c>
      <c r="G28" s="132">
        <f>VLOOKUP(D28,'SOH 17APR2019'!A:D,4,)</f>
        <v>1187</v>
      </c>
      <c r="H28" s="132">
        <f>VLOOKUP(D28,'SOH 17APR2019'!A:E,5,)</f>
        <v>320</v>
      </c>
      <c r="I28" s="101">
        <f t="shared" si="0"/>
        <v>3919</v>
      </c>
    </row>
    <row r="29" spans="2:9" ht="12.75" customHeight="1" thickBot="1" x14ac:dyDescent="0.25">
      <c r="B29" s="293" t="s">
        <v>260</v>
      </c>
      <c r="C29" s="184" t="s">
        <v>260</v>
      </c>
      <c r="D29" s="236" t="s">
        <v>90</v>
      </c>
      <c r="E29" s="210" t="s">
        <v>91</v>
      </c>
      <c r="F29" s="139">
        <f>VLOOKUP(D29,'SOH 17APR2019'!A:C,3,)</f>
        <v>2376</v>
      </c>
      <c r="G29" s="132">
        <f>VLOOKUP(D29,'SOH 17APR2019'!A:D,4,)</f>
        <v>5250</v>
      </c>
      <c r="H29" s="132">
        <f>VLOOKUP(D29,'SOH 17APR2019'!A:E,5,)</f>
        <v>2824</v>
      </c>
      <c r="I29" s="101">
        <f t="shared" si="0"/>
        <v>10450</v>
      </c>
    </row>
    <row r="30" spans="2:9" ht="12.75" customHeight="1" x14ac:dyDescent="0.2">
      <c r="B30" s="294"/>
      <c r="C30" s="176" t="s">
        <v>263</v>
      </c>
      <c r="D30" s="141" t="s">
        <v>240</v>
      </c>
      <c r="E30" s="211" t="s">
        <v>241</v>
      </c>
      <c r="F30" s="139">
        <f>VLOOKUP(D30,'SOH 17APR2019'!A:C,3,)</f>
        <v>336</v>
      </c>
      <c r="G30" s="132">
        <f>VLOOKUP(D30,'SOH 17APR2019'!A:D,4,)</f>
        <v>44</v>
      </c>
      <c r="H30" s="132">
        <f>VLOOKUP(D30,'SOH 17APR2019'!A:E,5,)</f>
        <v>81</v>
      </c>
      <c r="I30" s="101">
        <f t="shared" si="0"/>
        <v>461</v>
      </c>
    </row>
    <row r="31" spans="2:9" ht="12.75" customHeight="1" x14ac:dyDescent="0.2">
      <c r="B31" s="294"/>
      <c r="C31" s="176" t="s">
        <v>263</v>
      </c>
      <c r="D31" s="141" t="s">
        <v>349</v>
      </c>
      <c r="E31" s="195" t="s">
        <v>350</v>
      </c>
      <c r="F31" s="139">
        <f>VLOOKUP(D31,'SOH 17APR2019'!A:C,3,)</f>
        <v>391</v>
      </c>
      <c r="G31" s="100">
        <f>VLOOKUP(D31,'SOH 17APR2019'!A:D,4,)</f>
        <v>100</v>
      </c>
      <c r="H31" s="100">
        <f>VLOOKUP(D31,'SOH 17APR2019'!A:E,5,)</f>
        <v>100</v>
      </c>
      <c r="I31" s="100">
        <f t="shared" si="0"/>
        <v>591</v>
      </c>
    </row>
    <row r="32" spans="2:9" ht="13.5" customHeight="1" thickBot="1" x14ac:dyDescent="0.25">
      <c r="B32" s="295"/>
      <c r="C32" s="183" t="s">
        <v>331</v>
      </c>
      <c r="D32" s="237" t="s">
        <v>92</v>
      </c>
      <c r="E32" s="212" t="s">
        <v>93</v>
      </c>
      <c r="F32" s="139">
        <f>VLOOKUP(D32,'SOH 17APR2019'!A:C,3,)</f>
        <v>750</v>
      </c>
      <c r="G32" s="132">
        <f>VLOOKUP(D32,'SOH 17APR2019'!A:D,4,)</f>
        <v>154</v>
      </c>
      <c r="H32" s="132">
        <f>VLOOKUP(D32,'SOH 17APR2019'!A:E,5,)</f>
        <v>286</v>
      </c>
      <c r="I32" s="101">
        <f t="shared" si="0"/>
        <v>1190</v>
      </c>
    </row>
    <row r="33" spans="2:10" ht="12.75" customHeight="1" x14ac:dyDescent="0.2">
      <c r="B33" s="301" t="s">
        <v>258</v>
      </c>
      <c r="C33" s="179" t="s">
        <v>258</v>
      </c>
      <c r="D33" s="148" t="s">
        <v>200</v>
      </c>
      <c r="E33" s="213" t="s">
        <v>201</v>
      </c>
      <c r="F33" s="139">
        <f>VLOOKUP(D33,'SOH 17APR2019'!A:C,3,)</f>
        <v>2093</v>
      </c>
      <c r="G33" s="245">
        <f>VLOOKUP(D33,'SOH 17APR2019'!A:D,4,)</f>
        <v>357</v>
      </c>
      <c r="H33" s="132">
        <f>VLOOKUP(D33,'SOH 17APR2019'!A:E,5,)</f>
        <v>365</v>
      </c>
      <c r="I33" s="246">
        <f t="shared" si="0"/>
        <v>2815</v>
      </c>
      <c r="J33" s="242" t="s">
        <v>788</v>
      </c>
    </row>
    <row r="34" spans="2:10" ht="12.75" customHeight="1" x14ac:dyDescent="0.2">
      <c r="B34" s="302"/>
      <c r="C34" s="179" t="s">
        <v>264</v>
      </c>
      <c r="D34" s="149" t="s">
        <v>197</v>
      </c>
      <c r="E34" s="214" t="s">
        <v>196</v>
      </c>
      <c r="F34" s="139">
        <f>VLOOKUP(D34,'SOH 17APR2019'!A:C,3,)</f>
        <v>2882</v>
      </c>
      <c r="G34" s="132">
        <f>VLOOKUP(D34,'SOH 17APR2019'!A:D,4,)</f>
        <v>1777</v>
      </c>
      <c r="H34" s="132">
        <f>VLOOKUP(D34,'SOH 17APR2019'!A:E,5,)</f>
        <v>618</v>
      </c>
      <c r="I34" s="101">
        <f t="shared" si="0"/>
        <v>5277</v>
      </c>
    </row>
    <row r="35" spans="2:10" ht="13.5" customHeight="1" thickBot="1" x14ac:dyDescent="0.25">
      <c r="B35" s="303"/>
      <c r="C35" s="185" t="s">
        <v>265</v>
      </c>
      <c r="D35" s="150" t="s">
        <v>198</v>
      </c>
      <c r="E35" s="215" t="s">
        <v>199</v>
      </c>
      <c r="F35" s="139">
        <f>VLOOKUP(D35,'SOH 17APR2019'!A:C,3,)</f>
        <v>1320</v>
      </c>
      <c r="G35" s="132">
        <f>VLOOKUP(D35,'SOH 17APR2019'!A:D,4,)</f>
        <v>347</v>
      </c>
      <c r="H35" s="132">
        <f>VLOOKUP(D35,'SOH 17APR2019'!A:E,5,)</f>
        <v>360</v>
      </c>
      <c r="I35" s="101">
        <f t="shared" si="0"/>
        <v>2027</v>
      </c>
    </row>
    <row r="36" spans="2:10" ht="12.75" customHeight="1" x14ac:dyDescent="0.2">
      <c r="B36" s="304" t="s">
        <v>266</v>
      </c>
      <c r="C36" s="184" t="s">
        <v>390</v>
      </c>
      <c r="D36" s="136" t="s">
        <v>45</v>
      </c>
      <c r="E36" s="206" t="s">
        <v>46</v>
      </c>
      <c r="F36" s="139">
        <f>VLOOKUP(D36,'SOH 17APR2019'!A:C,3,)</f>
        <v>137392</v>
      </c>
      <c r="G36" s="132">
        <f>VLOOKUP(D36,'SOH 17APR2019'!A:D,4,)</f>
        <v>26946</v>
      </c>
      <c r="H36" s="132">
        <f>VLOOKUP(D36,'SOH 17APR2019'!A:E,5,)</f>
        <v>13287</v>
      </c>
      <c r="I36" s="101">
        <f t="shared" si="0"/>
        <v>177625</v>
      </c>
    </row>
    <row r="37" spans="2:10" ht="12.75" customHeight="1" x14ac:dyDescent="0.2">
      <c r="B37" s="305"/>
      <c r="C37" s="176" t="s">
        <v>390</v>
      </c>
      <c r="D37" s="151" t="s">
        <v>564</v>
      </c>
      <c r="E37" s="207" t="s">
        <v>46</v>
      </c>
      <c r="F37" s="139">
        <f>VLOOKUP(D37,'SOH 17APR2019'!A:C,3,)</f>
        <v>0</v>
      </c>
      <c r="G37" s="132">
        <f>VLOOKUP(D37,'SOH 17APR2019'!A:D,4,)</f>
        <v>200</v>
      </c>
      <c r="H37" s="132">
        <f>VLOOKUP(D37,'SOH 17APR2019'!A:E,5,)</f>
        <v>0</v>
      </c>
      <c r="I37" s="101">
        <f t="shared" si="0"/>
        <v>200</v>
      </c>
    </row>
    <row r="38" spans="2:10" ht="13.5" customHeight="1" thickBot="1" x14ac:dyDescent="0.25">
      <c r="B38" s="306"/>
      <c r="C38" s="183" t="s">
        <v>391</v>
      </c>
      <c r="D38" s="177" t="s">
        <v>562</v>
      </c>
      <c r="E38" s="216" t="s">
        <v>563</v>
      </c>
      <c r="F38" s="139">
        <f>VLOOKUP(D38,'SOH 17APR2019'!A:C,3,)</f>
        <v>0</v>
      </c>
      <c r="G38" s="132">
        <f>VLOOKUP(D38,'SOH 17APR2019'!A:D,4,)</f>
        <v>161</v>
      </c>
      <c r="H38" s="132">
        <f>VLOOKUP(D38,'SOH 17APR2019'!A:E,5,)</f>
        <v>0</v>
      </c>
      <c r="I38" s="101">
        <f t="shared" si="0"/>
        <v>161</v>
      </c>
    </row>
    <row r="39" spans="2:10" ht="12.75" customHeight="1" x14ac:dyDescent="0.2">
      <c r="B39" s="307" t="s">
        <v>268</v>
      </c>
      <c r="C39" s="176" t="s">
        <v>614</v>
      </c>
      <c r="D39" s="238" t="s">
        <v>432</v>
      </c>
      <c r="E39" s="217" t="s">
        <v>433</v>
      </c>
      <c r="F39" s="139">
        <f>VLOOKUP(D39,'SOH 17APR2019'!A:C,3,)</f>
        <v>42</v>
      </c>
      <c r="G39" s="132">
        <f>VLOOKUP(D39,'SOH 17APR2019'!A:D,4,)</f>
        <v>0</v>
      </c>
      <c r="H39" s="132">
        <f>VLOOKUP(D39,'SOH 17APR2019'!A:E,5,)</f>
        <v>10</v>
      </c>
      <c r="I39" s="101">
        <f t="shared" si="0"/>
        <v>52</v>
      </c>
    </row>
    <row r="40" spans="2:10" ht="12.75" customHeight="1" x14ac:dyDescent="0.2">
      <c r="B40" s="308"/>
      <c r="C40" s="176" t="s">
        <v>777</v>
      </c>
      <c r="D40" s="238" t="s">
        <v>125</v>
      </c>
      <c r="E40" s="217" t="s">
        <v>778</v>
      </c>
      <c r="F40" s="139">
        <f>VLOOKUP(D40,'SOH 17APR2019'!A:C,3,)</f>
        <v>13</v>
      </c>
      <c r="G40" s="132">
        <f>VLOOKUP(D40,'SOH 17APR2019'!A:D,4,)</f>
        <v>61</v>
      </c>
      <c r="H40" s="132">
        <f>VLOOKUP(D40,'SOH 17APR2019'!A:E,5,)</f>
        <v>25</v>
      </c>
      <c r="I40" s="101">
        <f t="shared" ref="I40" si="1">SUM(F40:H40)</f>
        <v>99</v>
      </c>
    </row>
    <row r="41" spans="2:10" x14ac:dyDescent="0.2">
      <c r="B41" s="308"/>
      <c r="C41" s="176" t="s">
        <v>129</v>
      </c>
      <c r="D41" s="152" t="s">
        <v>128</v>
      </c>
      <c r="E41" s="218" t="s">
        <v>634</v>
      </c>
      <c r="F41" s="139">
        <f>VLOOKUP(D41,'SOH 17APR2019'!A:C,3,)</f>
        <v>0</v>
      </c>
      <c r="G41" s="132">
        <f>VLOOKUP(D41,'SOH 17APR2019'!A:D,4,)</f>
        <v>5</v>
      </c>
      <c r="H41" s="132">
        <f>VLOOKUP(D41,'SOH 17APR2019'!A:E,5,)</f>
        <v>5</v>
      </c>
      <c r="I41" s="101">
        <f t="shared" si="0"/>
        <v>10</v>
      </c>
    </row>
    <row r="42" spans="2:10" ht="12.75" customHeight="1" x14ac:dyDescent="0.2">
      <c r="B42" s="308"/>
      <c r="C42" s="176" t="s">
        <v>132</v>
      </c>
      <c r="D42" s="153" t="s">
        <v>130</v>
      </c>
      <c r="E42" s="219" t="s">
        <v>131</v>
      </c>
      <c r="F42" s="144">
        <f>VLOOKUP(D42,'SOH 17APR2019'!A:C,3,)</f>
        <v>1</v>
      </c>
      <c r="G42" s="100">
        <f>VLOOKUP(D42,'SOH 17APR2019'!A:D,4,)</f>
        <v>0</v>
      </c>
      <c r="H42" s="100">
        <f>VLOOKUP(D42,'SOH 17APR2019'!A:E,5,)</f>
        <v>0</v>
      </c>
      <c r="I42" s="100">
        <f t="shared" si="0"/>
        <v>1</v>
      </c>
      <c r="J42" s="129"/>
    </row>
    <row r="43" spans="2:10" ht="12.75" customHeight="1" x14ac:dyDescent="0.2">
      <c r="B43" s="308"/>
      <c r="C43" s="176" t="s">
        <v>132</v>
      </c>
      <c r="D43" s="154" t="s">
        <v>388</v>
      </c>
      <c r="E43" s="199" t="s">
        <v>389</v>
      </c>
      <c r="F43" s="139">
        <f>VLOOKUP(D43,'SOH 17APR2019'!A:C,3,)</f>
        <v>7</v>
      </c>
      <c r="G43" s="132">
        <f>VLOOKUP(D43,'SOH 17APR2019'!A:D,4,)</f>
        <v>9</v>
      </c>
      <c r="H43" s="132">
        <f>VLOOKUP(D43,'SOH 17APR2019'!A:E,5,)</f>
        <v>5</v>
      </c>
      <c r="I43" s="101">
        <f t="shared" si="0"/>
        <v>21</v>
      </c>
    </row>
    <row r="44" spans="2:10" x14ac:dyDescent="0.2">
      <c r="B44" s="308"/>
      <c r="C44" s="176" t="s">
        <v>345</v>
      </c>
      <c r="D44" s="146" t="s">
        <v>343</v>
      </c>
      <c r="E44" s="196" t="s">
        <v>344</v>
      </c>
      <c r="F44" s="144" t="e">
        <f>VLOOKUP(D44,'SOH 17APR2019'!A:C,3,)</f>
        <v>#N/A</v>
      </c>
      <c r="G44" s="100" t="e">
        <f>VLOOKUP(D44,'SOH 17APR2019'!A:D,4,)</f>
        <v>#N/A</v>
      </c>
      <c r="H44" s="100" t="e">
        <f>VLOOKUP(D44,'SOH 17APR2019'!A:E,5,)</f>
        <v>#N/A</v>
      </c>
      <c r="I44" s="100" t="e">
        <f t="shared" si="0"/>
        <v>#N/A</v>
      </c>
      <c r="J44" s="128"/>
    </row>
    <row r="45" spans="2:10" x14ac:dyDescent="0.2">
      <c r="B45" s="308"/>
      <c r="C45" s="176" t="s">
        <v>351</v>
      </c>
      <c r="D45" s="154" t="s">
        <v>208</v>
      </c>
      <c r="E45" s="197" t="s">
        <v>346</v>
      </c>
      <c r="F45" s="139">
        <f>VLOOKUP(D45,'SOH 17APR2019'!A:C,3,)</f>
        <v>0</v>
      </c>
      <c r="G45" s="132">
        <f>VLOOKUP(D45,'SOH 17APR2019'!A:D,4,)</f>
        <v>1</v>
      </c>
      <c r="H45" s="132">
        <f>VLOOKUP(D45,'SOH 17APR2019'!A:E,5,)</f>
        <v>0</v>
      </c>
      <c r="I45" s="101">
        <f t="shared" si="0"/>
        <v>1</v>
      </c>
    </row>
    <row r="46" spans="2:10" x14ac:dyDescent="0.2">
      <c r="B46" s="308"/>
      <c r="C46" s="176" t="s">
        <v>645</v>
      </c>
      <c r="D46" s="239" t="s">
        <v>641</v>
      </c>
      <c r="E46" s="220" t="s">
        <v>642</v>
      </c>
      <c r="F46" s="139">
        <f>VLOOKUP(D46,'SOH 17APR2019'!A:C,3,)</f>
        <v>37</v>
      </c>
      <c r="G46" s="132">
        <f>VLOOKUP(D46,'SOH 17APR2019'!A:D,4,)</f>
        <v>6</v>
      </c>
      <c r="H46" s="132">
        <f>VLOOKUP(D46,'SOH 17APR2019'!A:E,5,)</f>
        <v>10</v>
      </c>
      <c r="I46" s="133">
        <f t="shared" si="0"/>
        <v>53</v>
      </c>
    </row>
    <row r="47" spans="2:10" x14ac:dyDescent="0.2">
      <c r="B47" s="308"/>
      <c r="C47" s="176" t="s">
        <v>646</v>
      </c>
      <c r="D47" s="239" t="s">
        <v>643</v>
      </c>
      <c r="E47" s="221" t="s">
        <v>644</v>
      </c>
      <c r="F47" s="139">
        <f>VLOOKUP(D47,'SOH 17APR2019'!A:C,3,)</f>
        <v>0</v>
      </c>
      <c r="G47" s="132">
        <f>VLOOKUP(D47,'SOH 17APR2019'!A:D,4,)</f>
        <v>8</v>
      </c>
      <c r="H47" s="132">
        <f>VLOOKUP(D47,'SOH 17APR2019'!A:E,5,)</f>
        <v>1</v>
      </c>
      <c r="I47" s="133">
        <f t="shared" si="0"/>
        <v>9</v>
      </c>
    </row>
    <row r="48" spans="2:10" ht="12.75" customHeight="1" x14ac:dyDescent="0.2">
      <c r="B48" s="308"/>
      <c r="C48" s="176" t="s">
        <v>140</v>
      </c>
      <c r="D48" s="154" t="s">
        <v>135</v>
      </c>
      <c r="E48" s="222" t="s">
        <v>136</v>
      </c>
      <c r="F48" s="139">
        <f>VLOOKUP(D48,'SOH 17APR2019'!A:C,3,)</f>
        <v>126</v>
      </c>
      <c r="G48" s="132">
        <f>VLOOKUP(D48,'SOH 17APR2019'!A:D,4,)</f>
        <v>0</v>
      </c>
      <c r="H48" s="132">
        <f>VLOOKUP(D48,'SOH 17APR2019'!A:E,5,)</f>
        <v>0</v>
      </c>
      <c r="I48" s="101">
        <f t="shared" si="0"/>
        <v>126</v>
      </c>
    </row>
    <row r="49" spans="2:10" ht="13.5" customHeight="1" thickBot="1" x14ac:dyDescent="0.25">
      <c r="B49" s="309"/>
      <c r="C49" s="183" t="s">
        <v>141</v>
      </c>
      <c r="D49" s="155" t="s">
        <v>133</v>
      </c>
      <c r="E49" s="209" t="s">
        <v>134</v>
      </c>
      <c r="F49" s="139">
        <f>VLOOKUP(D49,'SOH 17APR2019'!A:C,3,)</f>
        <v>42</v>
      </c>
      <c r="G49" s="132">
        <f>VLOOKUP(D49,'SOH 17APR2019'!A:D,4,)</f>
        <v>38</v>
      </c>
      <c r="H49" s="132">
        <f>VLOOKUP(D49,'SOH 17APR2019'!A:E,5,)</f>
        <v>8</v>
      </c>
      <c r="I49" s="101">
        <f t="shared" si="0"/>
        <v>88</v>
      </c>
    </row>
    <row r="50" spans="2:10" ht="12.75" customHeight="1" x14ac:dyDescent="0.2">
      <c r="B50" s="284" t="s">
        <v>270</v>
      </c>
      <c r="C50" s="186" t="s">
        <v>334</v>
      </c>
      <c r="D50" s="140" t="s">
        <v>332</v>
      </c>
      <c r="E50" s="223" t="s">
        <v>333</v>
      </c>
      <c r="F50" s="139">
        <f>VLOOKUP(D50,'SOH 17APR2019'!A:C,3,)</f>
        <v>76</v>
      </c>
      <c r="G50" s="132">
        <f>VLOOKUP(D50,'SOH 17APR2019'!A:D,4,)</f>
        <v>236</v>
      </c>
      <c r="H50" s="132">
        <f>VLOOKUP(D50,'SOH 17APR2019'!A:E,5,)</f>
        <v>34</v>
      </c>
      <c r="I50" s="101">
        <f t="shared" si="0"/>
        <v>346</v>
      </c>
    </row>
    <row r="51" spans="2:10" ht="12.75" customHeight="1" x14ac:dyDescent="0.2">
      <c r="B51" s="285"/>
      <c r="C51" s="187" t="s">
        <v>254</v>
      </c>
      <c r="D51" s="156" t="s">
        <v>168</v>
      </c>
      <c r="E51" s="224" t="s">
        <v>169</v>
      </c>
      <c r="F51" s="139">
        <f>VLOOKUP(D51,'SOH 17APR2019'!A:C,3,)</f>
        <v>2400</v>
      </c>
      <c r="G51" s="132">
        <f>VLOOKUP(D51,'SOH 17APR2019'!A:D,4,)</f>
        <v>408</v>
      </c>
      <c r="H51" s="132">
        <f>VLOOKUP(D51,'SOH 17APR2019'!A:E,5,)</f>
        <v>420</v>
      </c>
      <c r="I51" s="246">
        <f t="shared" si="0"/>
        <v>3228</v>
      </c>
    </row>
    <row r="52" spans="2:10" ht="13.5" customHeight="1" thickBot="1" x14ac:dyDescent="0.25">
      <c r="B52" s="286"/>
      <c r="C52" s="188" t="s">
        <v>213</v>
      </c>
      <c r="D52" s="157" t="s">
        <v>176</v>
      </c>
      <c r="E52" s="225" t="s">
        <v>177</v>
      </c>
      <c r="F52" s="139">
        <f>VLOOKUP(D52,'SOH 17APR2019'!A:C,3,)</f>
        <v>0</v>
      </c>
      <c r="G52" s="132">
        <f>VLOOKUP(D52,'SOH 17APR2019'!A:D,4,)</f>
        <v>59</v>
      </c>
      <c r="H52" s="132">
        <f>VLOOKUP(D52,'SOH 17APR2019'!A:E,5,)</f>
        <v>55</v>
      </c>
      <c r="I52" s="101">
        <f t="shared" si="0"/>
        <v>114</v>
      </c>
    </row>
    <row r="53" spans="2:10" ht="12.75" customHeight="1" x14ac:dyDescent="0.2">
      <c r="B53" s="310" t="s">
        <v>271</v>
      </c>
      <c r="C53" s="189" t="s">
        <v>212</v>
      </c>
      <c r="D53" s="158" t="s">
        <v>33</v>
      </c>
      <c r="E53" s="226" t="s">
        <v>34</v>
      </c>
      <c r="F53" s="139">
        <f>VLOOKUP(D53,'SOH 17APR2019'!A:C,3,)</f>
        <v>1426</v>
      </c>
      <c r="G53" s="132">
        <f>VLOOKUP(D53,'SOH 17APR2019'!A:D,4,)</f>
        <v>194</v>
      </c>
      <c r="H53" s="132">
        <f>VLOOKUP(D53,'SOH 17APR2019'!A:E,5,)</f>
        <v>0</v>
      </c>
      <c r="I53" s="246">
        <f t="shared" si="0"/>
        <v>1620</v>
      </c>
    </row>
    <row r="54" spans="2:10" ht="12.75" customHeight="1" x14ac:dyDescent="0.2">
      <c r="B54" s="296"/>
      <c r="C54" s="179" t="s">
        <v>212</v>
      </c>
      <c r="D54" s="159" t="s">
        <v>210</v>
      </c>
      <c r="E54" s="227" t="s">
        <v>211</v>
      </c>
      <c r="F54" s="139">
        <f>VLOOKUP(D54,'SOH 17APR2019'!A:C,3,)</f>
        <v>0</v>
      </c>
      <c r="G54" s="132">
        <f>VLOOKUP(D54,'SOH 17APR2019'!A:D,4,)</f>
        <v>1</v>
      </c>
      <c r="H54" s="132">
        <f>VLOOKUP(D54,'SOH 17APR2019'!A:E,5,)</f>
        <v>0</v>
      </c>
      <c r="I54" s="101">
        <f t="shared" si="0"/>
        <v>1</v>
      </c>
    </row>
    <row r="55" spans="2:10" ht="12.75" customHeight="1" x14ac:dyDescent="0.2">
      <c r="B55" s="296"/>
      <c r="C55" s="179" t="s">
        <v>212</v>
      </c>
      <c r="D55" s="141" t="s">
        <v>304</v>
      </c>
      <c r="E55" s="195" t="s">
        <v>305</v>
      </c>
      <c r="F55" s="139">
        <f>VLOOKUP(D55,'SOH 17APR2019'!A:C,3,)</f>
        <v>128</v>
      </c>
      <c r="G55" s="132">
        <f>VLOOKUP(D55,'SOH 17APR2019'!A:D,4,)</f>
        <v>25</v>
      </c>
      <c r="H55" s="132">
        <f>VLOOKUP(D55,'SOH 17APR2019'!A:E,5,)</f>
        <v>0</v>
      </c>
      <c r="I55" s="101">
        <f t="shared" si="0"/>
        <v>153</v>
      </c>
    </row>
    <row r="56" spans="2:10" ht="12.75" customHeight="1" x14ac:dyDescent="0.2">
      <c r="B56" s="296"/>
      <c r="C56" s="179" t="s">
        <v>212</v>
      </c>
      <c r="D56" s="141" t="s">
        <v>308</v>
      </c>
      <c r="E56" s="195" t="s">
        <v>309</v>
      </c>
      <c r="F56" s="139">
        <f>VLOOKUP(D56,'SOH 17APR2019'!A:C,3,)</f>
        <v>16</v>
      </c>
      <c r="G56" s="132">
        <f>VLOOKUP(D56,'SOH 17APR2019'!A:D,4,)</f>
        <v>69</v>
      </c>
      <c r="H56" s="132">
        <f>VLOOKUP(D56,'SOH 17APR2019'!A:E,5,)</f>
        <v>0</v>
      </c>
      <c r="I56" s="101">
        <f t="shared" si="0"/>
        <v>85</v>
      </c>
    </row>
    <row r="57" spans="2:10" ht="13.5" customHeight="1" thickBot="1" x14ac:dyDescent="0.25">
      <c r="B57" s="296"/>
      <c r="C57" s="185" t="s">
        <v>303</v>
      </c>
      <c r="D57" s="244">
        <v>85005597</v>
      </c>
      <c r="E57" s="212" t="s">
        <v>590</v>
      </c>
      <c r="F57" s="139">
        <f>VLOOKUP(D57,'SOH 17APR2019'!A:C,3,)</f>
        <v>0</v>
      </c>
      <c r="G57" s="132">
        <f>VLOOKUP(D57,'SOH 17APR2019'!A:D,4,)</f>
        <v>113</v>
      </c>
      <c r="H57" s="132">
        <f>VLOOKUP(D57,'SOH 17APR2019'!A:E,5,)</f>
        <v>359</v>
      </c>
      <c r="I57" s="101">
        <f t="shared" si="0"/>
        <v>472</v>
      </c>
    </row>
    <row r="58" spans="2:10" ht="12.75" customHeight="1" x14ac:dyDescent="0.2">
      <c r="B58" s="296"/>
      <c r="C58" s="179" t="s">
        <v>392</v>
      </c>
      <c r="D58" s="160" t="s">
        <v>319</v>
      </c>
      <c r="E58" s="203" t="s">
        <v>309</v>
      </c>
      <c r="F58" s="139">
        <f>VLOOKUP(D58,'SOH 17APR2019'!A:C,3,)</f>
        <v>2</v>
      </c>
      <c r="G58" s="132">
        <f>VLOOKUP(D58,'SOH 17APR2019'!A:D,4,)</f>
        <v>18</v>
      </c>
      <c r="H58" s="132">
        <f>VLOOKUP(D58,'SOH 17APR2019'!A:E,5,)</f>
        <v>6</v>
      </c>
      <c r="I58" s="101">
        <f t="shared" si="0"/>
        <v>26</v>
      </c>
    </row>
    <row r="59" spans="2:10" ht="12.75" customHeight="1" x14ac:dyDescent="0.2">
      <c r="B59" s="296"/>
      <c r="C59" s="179" t="s">
        <v>392</v>
      </c>
      <c r="D59" s="160" t="s">
        <v>513</v>
      </c>
      <c r="E59" s="203" t="s">
        <v>34</v>
      </c>
      <c r="F59" s="139">
        <f>VLOOKUP(D59,'SOH 17APR2019'!A:C,3,)</f>
        <v>10</v>
      </c>
      <c r="G59" s="132">
        <f>VLOOKUP(D59,'SOH 17APR2019'!A:D,4,)</f>
        <v>0</v>
      </c>
      <c r="H59" s="132">
        <f>VLOOKUP(D59,'SOH 17APR2019'!A:E,5,)</f>
        <v>0</v>
      </c>
      <c r="I59" s="101">
        <f t="shared" si="0"/>
        <v>10</v>
      </c>
    </row>
    <row r="60" spans="2:10" ht="12.75" customHeight="1" x14ac:dyDescent="0.2">
      <c r="B60" s="296"/>
      <c r="C60" s="179" t="s">
        <v>392</v>
      </c>
      <c r="D60" s="160">
        <v>85005595</v>
      </c>
      <c r="E60" s="203" t="s">
        <v>655</v>
      </c>
      <c r="F60" s="144" t="e">
        <f>VLOOKUP(D60,'SOH 17APR2019'!A:C,3,)</f>
        <v>#N/A</v>
      </c>
      <c r="G60" s="100" t="e">
        <f>VLOOKUP(D60,'SOH 17APR2019'!A:D,4,)</f>
        <v>#N/A</v>
      </c>
      <c r="H60" s="100" t="e">
        <f>VLOOKUP(D60,'SOH 17APR2019'!A:E,5,)</f>
        <v>#N/A</v>
      </c>
      <c r="I60" s="100" t="e">
        <f t="shared" si="0"/>
        <v>#N/A</v>
      </c>
      <c r="J60" s="128"/>
    </row>
    <row r="61" spans="2:10" ht="12.75" customHeight="1" x14ac:dyDescent="0.2">
      <c r="B61" s="296"/>
      <c r="C61" s="179" t="s">
        <v>321</v>
      </c>
      <c r="D61" s="146" t="s">
        <v>318</v>
      </c>
      <c r="E61" s="196" t="s">
        <v>34</v>
      </c>
      <c r="F61" s="144">
        <f>VLOOKUP(D61,'SOH 17APR2019'!A:C,3,)</f>
        <v>0</v>
      </c>
      <c r="G61" s="100">
        <f>VLOOKUP(D61,'SOH 17APR2019'!A:D,4,)</f>
        <v>1</v>
      </c>
      <c r="H61" s="100">
        <f>VLOOKUP(D61,'SOH 17APR2019'!A:E,5,)</f>
        <v>0</v>
      </c>
      <c r="I61" s="100">
        <f t="shared" si="0"/>
        <v>1</v>
      </c>
      <c r="J61" s="128"/>
    </row>
    <row r="62" spans="2:10" x14ac:dyDescent="0.2">
      <c r="B62" s="296"/>
      <c r="C62" s="179" t="s">
        <v>322</v>
      </c>
      <c r="D62" s="146" t="s">
        <v>320</v>
      </c>
      <c r="E62" s="196" t="s">
        <v>34</v>
      </c>
      <c r="F62" s="144" t="e">
        <f>VLOOKUP(D62,'SOH 17APR2019'!A:C,3,)</f>
        <v>#N/A</v>
      </c>
      <c r="G62" s="100" t="e">
        <f>VLOOKUP(D62,'SOH 17APR2019'!A:D,4,)</f>
        <v>#N/A</v>
      </c>
      <c r="H62" s="100" t="e">
        <f>VLOOKUP(D62,'SOH 17APR2019'!A:E,5,)</f>
        <v>#N/A</v>
      </c>
      <c r="I62" s="100" t="e">
        <f t="shared" si="0"/>
        <v>#N/A</v>
      </c>
      <c r="J62" s="128"/>
    </row>
    <row r="63" spans="2:10" ht="12.75" customHeight="1" x14ac:dyDescent="0.2">
      <c r="B63" s="296"/>
      <c r="C63" s="179" t="s">
        <v>321</v>
      </c>
      <c r="D63" s="141" t="s">
        <v>314</v>
      </c>
      <c r="E63" s="195" t="s">
        <v>315</v>
      </c>
      <c r="F63" s="139">
        <f>VLOOKUP(D63,'SOH 17APR2019'!A:C,3,)</f>
        <v>5</v>
      </c>
      <c r="G63" s="132">
        <f>VLOOKUP(D63,'SOH 17APR2019'!A:D,4,)</f>
        <v>9</v>
      </c>
      <c r="H63" s="132">
        <f>VLOOKUP(D63,'SOH 17APR2019'!A:E,5,)</f>
        <v>1</v>
      </c>
      <c r="I63" s="101">
        <f t="shared" si="0"/>
        <v>15</v>
      </c>
    </row>
    <row r="64" spans="2:10" ht="12.75" customHeight="1" x14ac:dyDescent="0.2">
      <c r="B64" s="296"/>
      <c r="C64" s="179" t="s">
        <v>656</v>
      </c>
      <c r="D64" s="142" t="s">
        <v>499</v>
      </c>
      <c r="E64" s="208" t="s">
        <v>500</v>
      </c>
      <c r="F64" s="139">
        <f>VLOOKUP(D64,'SOH 17APR2019'!A:C,3,)</f>
        <v>0</v>
      </c>
      <c r="G64" s="132">
        <f>VLOOKUP(D64,'SOH 17APR2019'!A:D,4,)</f>
        <v>2</v>
      </c>
      <c r="H64" s="132">
        <f>VLOOKUP(D64,'SOH 17APR2019'!A:E,5,)</f>
        <v>0</v>
      </c>
      <c r="I64" s="101">
        <f t="shared" si="0"/>
        <v>2</v>
      </c>
    </row>
    <row r="65" spans="2:10" ht="13.5" thickBot="1" x14ac:dyDescent="0.25">
      <c r="B65" s="296"/>
      <c r="C65" s="185" t="s">
        <v>323</v>
      </c>
      <c r="D65" s="143" t="s">
        <v>316</v>
      </c>
      <c r="E65" s="212" t="s">
        <v>317</v>
      </c>
      <c r="F65" s="139">
        <f>VLOOKUP(D65,'SOH 17APR2019'!A:C,3,)</f>
        <v>2</v>
      </c>
      <c r="G65" s="132">
        <f>VLOOKUP(D65,'SOH 17APR2019'!A:D,4,)</f>
        <v>0</v>
      </c>
      <c r="H65" s="132">
        <f>VLOOKUP(D65,'SOH 17APR2019'!A:E,5,)</f>
        <v>0</v>
      </c>
      <c r="I65" s="101">
        <f t="shared" si="0"/>
        <v>2</v>
      </c>
    </row>
    <row r="66" spans="2:10" ht="12.75" customHeight="1" x14ac:dyDescent="0.2">
      <c r="B66" s="296"/>
      <c r="C66" s="179" t="s">
        <v>311</v>
      </c>
      <c r="D66" s="160" t="s">
        <v>306</v>
      </c>
      <c r="E66" s="203" t="s">
        <v>307</v>
      </c>
      <c r="F66" s="139">
        <f>VLOOKUP(D66,'SOH 17APR2019'!A:C,3,)</f>
        <v>25</v>
      </c>
      <c r="G66" s="132">
        <f>VLOOKUP(D66,'SOH 17APR2019'!A:D,4,)</f>
        <v>162</v>
      </c>
      <c r="H66" s="132">
        <f>VLOOKUP(D66,'SOH 17APR2019'!A:E,5,)</f>
        <v>279</v>
      </c>
      <c r="I66" s="101">
        <f t="shared" si="0"/>
        <v>466</v>
      </c>
    </row>
    <row r="67" spans="2:10" ht="12.75" customHeight="1" x14ac:dyDescent="0.2">
      <c r="B67" s="296"/>
      <c r="C67" s="179" t="s">
        <v>255</v>
      </c>
      <c r="D67" s="141" t="s">
        <v>310</v>
      </c>
      <c r="E67" s="195" t="s">
        <v>307</v>
      </c>
      <c r="F67" s="139">
        <f>VLOOKUP(D67,'SOH 17APR2019'!A:C,3,)</f>
        <v>683</v>
      </c>
      <c r="G67" s="132">
        <f>VLOOKUP(D67,'SOH 17APR2019'!A:D,4,)</f>
        <v>74</v>
      </c>
      <c r="H67" s="132">
        <f>VLOOKUP(D67,'SOH 17APR2019'!A:E,5,)</f>
        <v>0</v>
      </c>
      <c r="I67" s="246">
        <f t="shared" si="0"/>
        <v>757</v>
      </c>
    </row>
    <row r="68" spans="2:10" ht="12.75" customHeight="1" x14ac:dyDescent="0.2">
      <c r="B68" s="296"/>
      <c r="C68" s="179" t="s">
        <v>313</v>
      </c>
      <c r="D68" s="141">
        <v>85006586</v>
      </c>
      <c r="E68" s="195" t="s">
        <v>312</v>
      </c>
      <c r="F68" s="139">
        <f>VLOOKUP(D68,'SOH 17APR2019'!A:C,3,)</f>
        <v>0</v>
      </c>
      <c r="G68" s="132">
        <f>VLOOKUP(D68,'SOH 17APR2019'!A:D,4,)</f>
        <v>80</v>
      </c>
      <c r="H68" s="132">
        <f>VLOOKUP(D68,'SOH 17APR2019'!A:E,5,)</f>
        <v>374</v>
      </c>
      <c r="I68" s="246">
        <f t="shared" ref="I68:I93" si="2">SUM(F68:H68)</f>
        <v>454</v>
      </c>
    </row>
    <row r="69" spans="2:10" ht="12.75" customHeight="1" x14ac:dyDescent="0.2">
      <c r="B69" s="296"/>
      <c r="C69" s="179" t="s">
        <v>682</v>
      </c>
      <c r="D69" s="142" t="s">
        <v>518</v>
      </c>
      <c r="E69" s="208" t="s">
        <v>309</v>
      </c>
      <c r="F69" s="139">
        <f>VLOOKUP(D69,'SOH 17APR2019'!A:C,3,)</f>
        <v>190</v>
      </c>
      <c r="G69" s="132">
        <f>VLOOKUP(D69,'SOH 17APR2019'!A:D,4,)</f>
        <v>87</v>
      </c>
      <c r="H69" s="132">
        <f>VLOOKUP(D69,'SOH 17APR2019'!A:E,5,)</f>
        <v>88</v>
      </c>
      <c r="I69" s="101">
        <f t="shared" si="2"/>
        <v>365</v>
      </c>
    </row>
    <row r="70" spans="2:10" ht="12.75" customHeight="1" thickBot="1" x14ac:dyDescent="0.25">
      <c r="B70" s="296"/>
      <c r="C70" s="179" t="s">
        <v>255</v>
      </c>
      <c r="D70" s="161" t="s">
        <v>216</v>
      </c>
      <c r="E70" s="228" t="s">
        <v>217</v>
      </c>
      <c r="F70" s="139">
        <f>VLOOKUP(D70,'SOH 17APR2019'!A:C,3,)</f>
        <v>0</v>
      </c>
      <c r="G70" s="132">
        <f>VLOOKUP(D70,'SOH 17APR2019'!A:D,4,)</f>
        <v>2</v>
      </c>
      <c r="H70" s="132">
        <f>VLOOKUP(D70,'SOH 17APR2019'!A:E,5,)</f>
        <v>3</v>
      </c>
      <c r="I70" s="101">
        <f t="shared" si="2"/>
        <v>5</v>
      </c>
    </row>
    <row r="71" spans="2:10" ht="13.5" customHeight="1" thickBot="1" x14ac:dyDescent="0.25">
      <c r="B71" s="297"/>
      <c r="C71" s="190" t="s">
        <v>657</v>
      </c>
      <c r="D71" s="162" t="s">
        <v>549</v>
      </c>
      <c r="E71" s="229" t="s">
        <v>550</v>
      </c>
      <c r="F71" s="139">
        <f>VLOOKUP(D71,'SOH 17APR2019'!A:C,3,)</f>
        <v>23</v>
      </c>
      <c r="G71" s="132">
        <f>VLOOKUP(D71,'SOH 17APR2019'!A:D,4,)</f>
        <v>0</v>
      </c>
      <c r="H71" s="132">
        <f>VLOOKUP(D71,'SOH 17APR2019'!A:E,5,)</f>
        <v>0</v>
      </c>
      <c r="I71" s="101">
        <f t="shared" si="2"/>
        <v>23</v>
      </c>
    </row>
    <row r="72" spans="2:10" ht="13.5" customHeight="1" thickBot="1" x14ac:dyDescent="0.25">
      <c r="B72" s="99" t="s">
        <v>124</v>
      </c>
      <c r="C72" s="191" t="s">
        <v>124</v>
      </c>
      <c r="D72" s="163" t="s">
        <v>48</v>
      </c>
      <c r="E72" s="230" t="s">
        <v>49</v>
      </c>
      <c r="F72" s="139">
        <f>VLOOKUP(D72,'SOH 17APR2019'!A:C,3,)</f>
        <v>463</v>
      </c>
      <c r="G72" s="132">
        <f>VLOOKUP(D72,'SOH 17APR2019'!A:D,4,)</f>
        <v>558</v>
      </c>
      <c r="H72" s="132">
        <f>VLOOKUP(D72,'SOH 17APR2019'!A:E,5,)</f>
        <v>433</v>
      </c>
      <c r="I72" s="101">
        <f t="shared" si="2"/>
        <v>1454</v>
      </c>
    </row>
    <row r="73" spans="2:10" ht="12.75" customHeight="1" x14ac:dyDescent="0.2">
      <c r="B73" s="304" t="s">
        <v>272</v>
      </c>
      <c r="C73" s="189" t="s">
        <v>214</v>
      </c>
      <c r="D73" s="164" t="s">
        <v>174</v>
      </c>
      <c r="E73" s="231" t="s">
        <v>175</v>
      </c>
      <c r="F73" s="139">
        <f>VLOOKUP(D73,'SOH 17APR2019'!A:C,3,)</f>
        <v>806</v>
      </c>
      <c r="G73" s="132">
        <f>VLOOKUP(D73,'SOH 17APR2019'!A:D,4,)</f>
        <v>64</v>
      </c>
      <c r="H73" s="132">
        <f>VLOOKUP(D73,'SOH 17APR2019'!A:E,5,)</f>
        <v>42</v>
      </c>
      <c r="I73" s="101">
        <f t="shared" si="2"/>
        <v>912</v>
      </c>
    </row>
    <row r="74" spans="2:10" ht="13.5" customHeight="1" thickBot="1" x14ac:dyDescent="0.25">
      <c r="B74" s="306"/>
      <c r="C74" s="185" t="s">
        <v>215</v>
      </c>
      <c r="D74" s="165" t="s">
        <v>223</v>
      </c>
      <c r="E74" s="232" t="s">
        <v>167</v>
      </c>
      <c r="F74" s="139">
        <f>VLOOKUP(D74,'SOH 17APR2019'!A:C,3,)</f>
        <v>1339</v>
      </c>
      <c r="G74" s="132">
        <f>VLOOKUP(D74,'SOH 17APR2019'!A:D,4,)</f>
        <v>379</v>
      </c>
      <c r="H74" s="132">
        <f>VLOOKUP(D74,'SOH 17APR2019'!A:E,5,)</f>
        <v>184</v>
      </c>
      <c r="I74" s="101">
        <f t="shared" si="2"/>
        <v>1902</v>
      </c>
    </row>
    <row r="75" spans="2:10" ht="12.75" customHeight="1" x14ac:dyDescent="0.2">
      <c r="B75" s="293" t="s">
        <v>273</v>
      </c>
      <c r="C75" s="189" t="s">
        <v>637</v>
      </c>
      <c r="D75" s="147" t="s">
        <v>231</v>
      </c>
      <c r="E75" s="211" t="s">
        <v>232</v>
      </c>
      <c r="F75" s="139">
        <f>VLOOKUP(D75,'SOH 17APR2019'!A:C,3,)</f>
        <v>0</v>
      </c>
      <c r="G75" s="132">
        <f>VLOOKUP(D75,'SOH 17APR2019'!A:D,4,)</f>
        <v>6</v>
      </c>
      <c r="H75" s="132">
        <f>VLOOKUP(D75,'SOH 17APR2019'!A:E,5,)</f>
        <v>0</v>
      </c>
      <c r="I75" s="101">
        <f t="shared" si="2"/>
        <v>6</v>
      </c>
    </row>
    <row r="76" spans="2:10" ht="12.75" customHeight="1" x14ac:dyDescent="0.2">
      <c r="B76" s="294"/>
      <c r="C76" s="179" t="s">
        <v>637</v>
      </c>
      <c r="D76" s="153" t="s">
        <v>233</v>
      </c>
      <c r="E76" s="219" t="s">
        <v>232</v>
      </c>
      <c r="F76" s="144" t="e">
        <f>VLOOKUP(D76,'SOH 17APR2019'!A:C,3,)</f>
        <v>#N/A</v>
      </c>
      <c r="G76" s="100" t="e">
        <f>VLOOKUP(D76,'SOH 17APR2019'!A:D,4,)</f>
        <v>#N/A</v>
      </c>
      <c r="H76" s="100" t="e">
        <f>VLOOKUP(D76,'SOH 17APR2019'!A:E,5,)</f>
        <v>#N/A</v>
      </c>
      <c r="I76" s="100" t="e">
        <f t="shared" si="2"/>
        <v>#N/A</v>
      </c>
      <c r="J76" s="128"/>
    </row>
    <row r="77" spans="2:10" ht="12.75" customHeight="1" x14ac:dyDescent="0.2">
      <c r="B77" s="294"/>
      <c r="C77" s="179" t="s">
        <v>638</v>
      </c>
      <c r="D77" s="154" t="s">
        <v>234</v>
      </c>
      <c r="E77" s="199" t="s">
        <v>232</v>
      </c>
      <c r="F77" s="139">
        <f>VLOOKUP(D77,'SOH 17APR2019'!A:C,3,)</f>
        <v>0</v>
      </c>
      <c r="G77" s="132">
        <f>VLOOKUP(D77,'SOH 17APR2019'!A:D,4,)</f>
        <v>0</v>
      </c>
      <c r="H77" s="132">
        <f>VLOOKUP(D77,'SOH 17APR2019'!A:E,5,)</f>
        <v>1</v>
      </c>
      <c r="I77" s="101">
        <f t="shared" si="2"/>
        <v>1</v>
      </c>
    </row>
    <row r="78" spans="2:10" ht="12.75" customHeight="1" x14ac:dyDescent="0.2">
      <c r="B78" s="294"/>
      <c r="C78" s="192" t="s">
        <v>249</v>
      </c>
      <c r="D78" s="152" t="s">
        <v>248</v>
      </c>
      <c r="E78" s="199" t="s">
        <v>232</v>
      </c>
      <c r="F78" s="139">
        <f>VLOOKUP(D78,'SOH 17APR2019'!A:C,3,)</f>
        <v>5</v>
      </c>
      <c r="G78" s="132">
        <f>VLOOKUP(D78,'SOH 17APR2019'!A:D,4,)</f>
        <v>14</v>
      </c>
      <c r="H78" s="132">
        <f>VLOOKUP(D78,'SOH 17APR2019'!A:E,5,)</f>
        <v>6</v>
      </c>
      <c r="I78" s="101">
        <f t="shared" si="2"/>
        <v>25</v>
      </c>
    </row>
    <row r="79" spans="2:10" ht="12.75" customHeight="1" x14ac:dyDescent="0.2">
      <c r="B79" s="294"/>
      <c r="C79" s="192" t="s">
        <v>251</v>
      </c>
      <c r="D79" s="152" t="s">
        <v>250</v>
      </c>
      <c r="E79" s="199" t="s">
        <v>232</v>
      </c>
      <c r="F79" s="139">
        <f>VLOOKUP(D79,'SOH 17APR2019'!A:C,3,)</f>
        <v>1</v>
      </c>
      <c r="G79" s="132">
        <f>VLOOKUP(D79,'SOH 17APR2019'!A:D,4,)</f>
        <v>9</v>
      </c>
      <c r="H79" s="132">
        <f>VLOOKUP(D79,'SOH 17APR2019'!A:E,5,)</f>
        <v>0</v>
      </c>
      <c r="I79" s="101">
        <f t="shared" si="2"/>
        <v>10</v>
      </c>
    </row>
    <row r="80" spans="2:10" x14ac:dyDescent="0.2">
      <c r="B80" s="294"/>
      <c r="C80" s="179" t="s">
        <v>582</v>
      </c>
      <c r="D80" s="141" t="s">
        <v>339</v>
      </c>
      <c r="E80" s="195" t="s">
        <v>340</v>
      </c>
      <c r="F80" s="139">
        <f>VLOOKUP(D80,'SOH 17APR2019'!A:C,3,)</f>
        <v>20</v>
      </c>
      <c r="G80" s="132">
        <f>VLOOKUP(D80,'SOH 17APR2019'!A:D,4,)</f>
        <v>5</v>
      </c>
      <c r="H80" s="132">
        <f>VLOOKUP(D80,'SOH 17APR2019'!A:E,5,)</f>
        <v>10</v>
      </c>
      <c r="I80" s="246">
        <f t="shared" si="2"/>
        <v>35</v>
      </c>
    </row>
    <row r="81" spans="2:10" ht="12.75" customHeight="1" x14ac:dyDescent="0.2">
      <c r="B81" s="294"/>
      <c r="C81" s="179" t="s">
        <v>342</v>
      </c>
      <c r="D81" s="141" t="s">
        <v>225</v>
      </c>
      <c r="E81" s="195" t="s">
        <v>226</v>
      </c>
      <c r="F81" s="139">
        <f>VLOOKUP(D81,'SOH 17APR2019'!A:C,3,)</f>
        <v>111</v>
      </c>
      <c r="G81" s="132">
        <f>VLOOKUP(D81,'SOH 17APR2019'!A:D,4,)</f>
        <v>44</v>
      </c>
      <c r="H81" s="132">
        <f>VLOOKUP(D81,'SOH 17APR2019'!A:E,5,)</f>
        <v>27</v>
      </c>
      <c r="I81" s="246">
        <f t="shared" si="2"/>
        <v>182</v>
      </c>
    </row>
    <row r="82" spans="2:10" ht="12.75" customHeight="1" x14ac:dyDescent="0.2">
      <c r="B82" s="294"/>
      <c r="C82" s="179" t="s">
        <v>636</v>
      </c>
      <c r="D82" s="166" t="s">
        <v>368</v>
      </c>
      <c r="E82" s="233" t="s">
        <v>369</v>
      </c>
      <c r="F82" s="139">
        <f>VLOOKUP(D82,'SOH 17APR2019'!A:C,3,)</f>
        <v>28</v>
      </c>
      <c r="G82" s="132">
        <f>VLOOKUP(D82,'SOH 17APR2019'!A:D,4,)</f>
        <v>12</v>
      </c>
      <c r="H82" s="132">
        <f>VLOOKUP(D82,'SOH 17APR2019'!A:E,5,)</f>
        <v>0</v>
      </c>
      <c r="I82" s="247">
        <f t="shared" si="2"/>
        <v>40</v>
      </c>
    </row>
    <row r="83" spans="2:10" ht="13.5" customHeight="1" thickBot="1" x14ac:dyDescent="0.25">
      <c r="B83" s="295"/>
      <c r="C83" s="185" t="s">
        <v>328</v>
      </c>
      <c r="D83" s="143" t="s">
        <v>229</v>
      </c>
      <c r="E83" s="212" t="s">
        <v>230</v>
      </c>
      <c r="F83" s="139">
        <f>VLOOKUP(D83,'SOH 17APR2019'!A:C,3,)</f>
        <v>228</v>
      </c>
      <c r="G83" s="132">
        <f>VLOOKUP(D83,'SOH 17APR2019'!A:D,4,)</f>
        <v>97</v>
      </c>
      <c r="H83" s="132">
        <f>VLOOKUP(D83,'SOH 17APR2019'!A:E,5,)</f>
        <v>40</v>
      </c>
      <c r="I83" s="101">
        <f t="shared" si="2"/>
        <v>365</v>
      </c>
    </row>
    <row r="84" spans="2:10" ht="12.75" customHeight="1" x14ac:dyDescent="0.2">
      <c r="B84" s="287" t="s">
        <v>298</v>
      </c>
      <c r="C84" s="290" t="s">
        <v>299</v>
      </c>
      <c r="D84" s="140" t="s">
        <v>274</v>
      </c>
      <c r="E84" s="223" t="s">
        <v>275</v>
      </c>
      <c r="F84" s="139">
        <f>VLOOKUP(D84,'SOH 17APR2019'!A:C,3,)</f>
        <v>97</v>
      </c>
      <c r="G84" s="132">
        <f>VLOOKUP(D84,'SOH 17APR2019'!A:D,4,)</f>
        <v>19</v>
      </c>
      <c r="H84" s="132">
        <f>VLOOKUP(D84,'SOH 17APR2019'!A:E,5,)</f>
        <v>15</v>
      </c>
      <c r="I84" s="246">
        <f t="shared" si="2"/>
        <v>131</v>
      </c>
    </row>
    <row r="85" spans="2:10" x14ac:dyDescent="0.2">
      <c r="B85" s="288"/>
      <c r="C85" s="291"/>
      <c r="D85" s="146" t="s">
        <v>284</v>
      </c>
      <c r="E85" s="196" t="s">
        <v>285</v>
      </c>
      <c r="F85" s="139">
        <f>VLOOKUP(D85,'SOH 17APR2019'!A:C,3,)</f>
        <v>4</v>
      </c>
      <c r="G85" s="132">
        <f>VLOOKUP(D85,'SOH 17APR2019'!A:D,4,)</f>
        <v>1</v>
      </c>
      <c r="H85" s="132">
        <f>VLOOKUP(D85,'SOH 17APR2019'!A:E,5,)</f>
        <v>1</v>
      </c>
      <c r="I85" s="101">
        <f t="shared" si="2"/>
        <v>6</v>
      </c>
    </row>
    <row r="86" spans="2:10" ht="12.75" customHeight="1" x14ac:dyDescent="0.2">
      <c r="B86" s="288"/>
      <c r="C86" s="291"/>
      <c r="D86" s="141" t="s">
        <v>296</v>
      </c>
      <c r="E86" s="195" t="s">
        <v>297</v>
      </c>
      <c r="F86" s="139">
        <f>VLOOKUP(D86,'SOH 17APR2019'!A:C,3,)</f>
        <v>27</v>
      </c>
      <c r="G86" s="132">
        <f>VLOOKUP(D86,'SOH 17APR2019'!A:D,4,)</f>
        <v>0</v>
      </c>
      <c r="H86" s="132">
        <f>VLOOKUP(D86,'SOH 17APR2019'!A:E,5,)</f>
        <v>0</v>
      </c>
      <c r="I86" s="101">
        <f t="shared" si="2"/>
        <v>27</v>
      </c>
    </row>
    <row r="87" spans="2:10" x14ac:dyDescent="0.2">
      <c r="B87" s="288"/>
      <c r="C87" s="291" t="s">
        <v>300</v>
      </c>
      <c r="D87" s="146" t="s">
        <v>278</v>
      </c>
      <c r="E87" s="196" t="s">
        <v>279</v>
      </c>
      <c r="F87" s="139">
        <f>VLOOKUP(D87,'SOH 17APR2019'!A:C,3,)</f>
        <v>0</v>
      </c>
      <c r="G87" s="132">
        <f>VLOOKUP(D87,'SOH 17APR2019'!A:D,4,)</f>
        <v>0</v>
      </c>
      <c r="H87" s="132">
        <f>VLOOKUP(D87,'SOH 17APR2019'!A:E,5,)</f>
        <v>7</v>
      </c>
      <c r="I87" s="101">
        <f t="shared" si="2"/>
        <v>7</v>
      </c>
    </row>
    <row r="88" spans="2:10" ht="12.75" customHeight="1" x14ac:dyDescent="0.2">
      <c r="B88" s="288"/>
      <c r="C88" s="291"/>
      <c r="D88" s="146" t="s">
        <v>282</v>
      </c>
      <c r="E88" s="196" t="s">
        <v>283</v>
      </c>
      <c r="F88" s="139">
        <f>VLOOKUP(D88,'SOH 17APR2019'!A:C,3,)</f>
        <v>25</v>
      </c>
      <c r="G88" s="132">
        <f>VLOOKUP(D88,'SOH 17APR2019'!A:D,4,)</f>
        <v>77</v>
      </c>
      <c r="H88" s="132">
        <f>VLOOKUP(D88,'SOH 17APR2019'!A:E,5,)</f>
        <v>116</v>
      </c>
      <c r="I88" s="101">
        <f t="shared" si="2"/>
        <v>218</v>
      </c>
    </row>
    <row r="89" spans="2:10" ht="12.75" customHeight="1" x14ac:dyDescent="0.2">
      <c r="B89" s="288"/>
      <c r="C89" s="291"/>
      <c r="D89" s="141" t="s">
        <v>288</v>
      </c>
      <c r="E89" s="195" t="s">
        <v>289</v>
      </c>
      <c r="F89" s="139">
        <f>VLOOKUP(D89,'SOH 17APR2019'!A:C,3,)</f>
        <v>5</v>
      </c>
      <c r="G89" s="132">
        <f>VLOOKUP(D89,'SOH 17APR2019'!A:D,4,)</f>
        <v>0</v>
      </c>
      <c r="H89" s="132">
        <f>VLOOKUP(D89,'SOH 17APR2019'!A:E,5,)</f>
        <v>0</v>
      </c>
      <c r="I89" s="101">
        <f t="shared" si="2"/>
        <v>5</v>
      </c>
    </row>
    <row r="90" spans="2:10" ht="12.75" customHeight="1" x14ac:dyDescent="0.2">
      <c r="B90" s="288"/>
      <c r="C90" s="291" t="s">
        <v>301</v>
      </c>
      <c r="D90" s="141" t="s">
        <v>280</v>
      </c>
      <c r="E90" s="195" t="s">
        <v>281</v>
      </c>
      <c r="F90" s="139">
        <f>VLOOKUP(D90,'SOH 17APR2019'!A:C,3,)</f>
        <v>57</v>
      </c>
      <c r="G90" s="132">
        <f>VLOOKUP(D90,'SOH 17APR2019'!A:D,4,)</f>
        <v>28</v>
      </c>
      <c r="H90" s="132">
        <f>VLOOKUP(D90,'SOH 17APR2019'!A:E,5,)</f>
        <v>7</v>
      </c>
      <c r="I90" s="101">
        <f t="shared" si="2"/>
        <v>92</v>
      </c>
    </row>
    <row r="91" spans="2:10" x14ac:dyDescent="0.2">
      <c r="B91" s="288"/>
      <c r="C91" s="291"/>
      <c r="D91" s="141" t="s">
        <v>276</v>
      </c>
      <c r="E91" s="195" t="s">
        <v>277</v>
      </c>
      <c r="F91" s="144" t="e">
        <f>VLOOKUP(D91,'SOH 17APR2019'!A:C,3,)</f>
        <v>#N/A</v>
      </c>
      <c r="G91" s="100" t="e">
        <f>VLOOKUP(D91,'SOH 17APR2019'!A:D,4,)</f>
        <v>#N/A</v>
      </c>
      <c r="H91" s="100" t="e">
        <f>VLOOKUP(D91,'SOH 17APR2019'!A:E,5,)</f>
        <v>#N/A</v>
      </c>
      <c r="I91" s="100" t="e">
        <f t="shared" si="2"/>
        <v>#N/A</v>
      </c>
      <c r="J91" s="128"/>
    </row>
    <row r="92" spans="2:10" x14ac:dyDescent="0.2">
      <c r="B92" s="288"/>
      <c r="C92" s="291"/>
      <c r="D92" s="141" t="s">
        <v>292</v>
      </c>
      <c r="E92" s="195" t="s">
        <v>293</v>
      </c>
      <c r="F92" s="139">
        <f>VLOOKUP(D92,'SOH 17APR2019'!A:C,3,)</f>
        <v>9</v>
      </c>
      <c r="G92" s="132">
        <f>VLOOKUP(D92,'SOH 17APR2019'!A:D,4,)</f>
        <v>26</v>
      </c>
      <c r="H92" s="132">
        <f>VLOOKUP(D92,'SOH 17APR2019'!A:E,5,)</f>
        <v>0</v>
      </c>
      <c r="I92" s="101">
        <f t="shared" si="2"/>
        <v>35</v>
      </c>
    </row>
    <row r="93" spans="2:10" x14ac:dyDescent="0.2">
      <c r="B93" s="288"/>
      <c r="C93" s="291" t="s">
        <v>649</v>
      </c>
      <c r="D93" s="141" t="s">
        <v>618</v>
      </c>
      <c r="E93" s="195" t="s">
        <v>619</v>
      </c>
      <c r="F93" s="139">
        <f>VLOOKUP(D93,'SOH 17APR2019'!A:C,3,)</f>
        <v>3</v>
      </c>
      <c r="G93" s="132">
        <f>VLOOKUP(D93,'SOH 17APR2019'!A:D,4,)</f>
        <v>0</v>
      </c>
      <c r="H93" s="132">
        <f>VLOOKUP(D93,'SOH 17APR2019'!A:E,5,)</f>
        <v>0</v>
      </c>
      <c r="I93" s="100">
        <f t="shared" si="2"/>
        <v>3</v>
      </c>
    </row>
    <row r="94" spans="2:10" x14ac:dyDescent="0.2">
      <c r="B94" s="288"/>
      <c r="C94" s="291"/>
      <c r="D94" s="141" t="s">
        <v>616</v>
      </c>
      <c r="E94" s="195" t="s">
        <v>617</v>
      </c>
      <c r="F94" s="139">
        <f>VLOOKUP(D94,'SOH 17APR2019'!A:C,3,)</f>
        <v>3</v>
      </c>
      <c r="G94" s="132">
        <f>VLOOKUP(D94,'SOH 17APR2019'!A:D,4,)</f>
        <v>0</v>
      </c>
      <c r="H94" s="132">
        <f>VLOOKUP(D94,'SOH 17APR2019'!A:E,5,)</f>
        <v>0</v>
      </c>
      <c r="I94" s="100">
        <v>3</v>
      </c>
    </row>
    <row r="95" spans="2:10" ht="13.5" customHeight="1" x14ac:dyDescent="0.2">
      <c r="B95" s="288"/>
      <c r="C95" s="291" t="s">
        <v>302</v>
      </c>
      <c r="D95" s="141" t="s">
        <v>227</v>
      </c>
      <c r="E95" s="195" t="s">
        <v>228</v>
      </c>
      <c r="F95" s="139">
        <f>VLOOKUP(D95,'SOH 17APR2019'!A:C,3,)</f>
        <v>51</v>
      </c>
      <c r="G95" s="132">
        <f>VLOOKUP(D95,'SOH 17APR2019'!A:D,4,)</f>
        <v>61</v>
      </c>
      <c r="H95" s="132">
        <f>VLOOKUP(D95,'SOH 17APR2019'!A:E,5,)</f>
        <v>58</v>
      </c>
      <c r="I95" s="101">
        <f t="shared" ref="I95:I109" si="3">SUM(F95:H95)</f>
        <v>170</v>
      </c>
    </row>
    <row r="96" spans="2:10" ht="13.5" customHeight="1" x14ac:dyDescent="0.2">
      <c r="B96" s="288"/>
      <c r="C96" s="291"/>
      <c r="D96" s="146" t="s">
        <v>286</v>
      </c>
      <c r="E96" s="196" t="s">
        <v>287</v>
      </c>
      <c r="F96" s="139">
        <f>VLOOKUP(D96,'SOH 17APR2019'!A:C,3,)</f>
        <v>195</v>
      </c>
      <c r="G96" s="132">
        <f>VLOOKUP(D96,'SOH 17APR2019'!A:D,4,)</f>
        <v>24</v>
      </c>
      <c r="H96" s="132">
        <f>VLOOKUP(D96,'SOH 17APR2019'!A:E,5,)</f>
        <v>48</v>
      </c>
      <c r="I96" s="101">
        <f t="shared" si="3"/>
        <v>267</v>
      </c>
    </row>
    <row r="97" spans="2:10" ht="13.5" customHeight="1" x14ac:dyDescent="0.2">
      <c r="B97" s="288"/>
      <c r="C97" s="291"/>
      <c r="D97" s="141" t="s">
        <v>290</v>
      </c>
      <c r="E97" s="195" t="s">
        <v>291</v>
      </c>
      <c r="F97" s="144" t="e">
        <f>VLOOKUP(D97,'SOH 17APR2019'!A:C,3,)</f>
        <v>#N/A</v>
      </c>
      <c r="G97" s="100" t="e">
        <f>VLOOKUP(D97,'SOH 17APR2019'!A:D,4,)</f>
        <v>#N/A</v>
      </c>
      <c r="H97" s="100" t="e">
        <f>VLOOKUP(D97,'SOH 17APR2019'!A:E,5,)</f>
        <v>#N/A</v>
      </c>
      <c r="I97" s="100" t="e">
        <f t="shared" si="3"/>
        <v>#N/A</v>
      </c>
      <c r="J97" s="128"/>
    </row>
    <row r="98" spans="2:10" ht="13.5" customHeight="1" thickBot="1" x14ac:dyDescent="0.25">
      <c r="B98" s="289"/>
      <c r="C98" s="292"/>
      <c r="D98" s="142" t="s">
        <v>294</v>
      </c>
      <c r="E98" s="212" t="s">
        <v>295</v>
      </c>
      <c r="F98" s="145">
        <f>VLOOKUP(D98,'SOH 17APR2019'!A:C,3,)</f>
        <v>6</v>
      </c>
      <c r="G98" s="135">
        <f>VLOOKUP(D98,'SOH 17APR2019'!A:D,4,)</f>
        <v>3</v>
      </c>
      <c r="H98" s="135">
        <f>VLOOKUP(D98,'SOH 17APR2019'!A:E,5,)</f>
        <v>1</v>
      </c>
      <c r="I98" s="103">
        <f t="shared" si="3"/>
        <v>10</v>
      </c>
    </row>
    <row r="99" spans="2:10" ht="13.5" customHeight="1" x14ac:dyDescent="0.2">
      <c r="B99" s="282" t="s">
        <v>269</v>
      </c>
      <c r="C99" s="184" t="s">
        <v>143</v>
      </c>
      <c r="D99" s="136" t="s">
        <v>35</v>
      </c>
      <c r="E99" s="206" t="s">
        <v>36</v>
      </c>
      <c r="F99" s="139">
        <f>VLOOKUP(D99,'SOH 17APR2019'!A:C,3,)</f>
        <v>115</v>
      </c>
      <c r="G99" s="132">
        <f>VLOOKUP(D99,'SOH 17APR2019'!A:D,4,)</f>
        <v>9</v>
      </c>
      <c r="H99" s="132">
        <f>VLOOKUP(D99,'SOH 17APR2019'!A:E,5,)</f>
        <v>62</v>
      </c>
      <c r="I99" s="101">
        <f t="shared" si="3"/>
        <v>186</v>
      </c>
    </row>
    <row r="100" spans="2:10" ht="13.5" customHeight="1" x14ac:dyDescent="0.2">
      <c r="B100" s="283"/>
      <c r="C100" s="176" t="s">
        <v>393</v>
      </c>
      <c r="D100" s="137" t="s">
        <v>170</v>
      </c>
      <c r="E100" s="197" t="s">
        <v>171</v>
      </c>
      <c r="F100" s="139">
        <f>VLOOKUP(D100,'SOH 17APR2019'!A:C,3,)</f>
        <v>939</v>
      </c>
      <c r="G100" s="132">
        <f>VLOOKUP(D100,'SOH 17APR2019'!A:D,4,)</f>
        <v>286</v>
      </c>
      <c r="H100" s="132">
        <f>VLOOKUP(D100,'SOH 17APR2019'!A:E,5,)</f>
        <v>381</v>
      </c>
      <c r="I100" s="101">
        <f t="shared" si="3"/>
        <v>1606</v>
      </c>
    </row>
    <row r="101" spans="2:10" ht="13.5" customHeight="1" x14ac:dyDescent="0.2">
      <c r="B101" s="283"/>
      <c r="C101" s="176" t="s">
        <v>393</v>
      </c>
      <c r="D101" s="137" t="s">
        <v>172</v>
      </c>
      <c r="E101" s="197" t="s">
        <v>173</v>
      </c>
      <c r="F101" s="139">
        <f>VLOOKUP(D101,'SOH 17APR2019'!A:C,3,)</f>
        <v>1024</v>
      </c>
      <c r="G101" s="132">
        <f>VLOOKUP(D101,'SOH 17APR2019'!A:D,4,)</f>
        <v>266</v>
      </c>
      <c r="H101" s="132">
        <f>VLOOKUP(D101,'SOH 17APR2019'!A:E,5,)</f>
        <v>330</v>
      </c>
      <c r="I101" s="101">
        <f t="shared" si="3"/>
        <v>1620</v>
      </c>
    </row>
    <row r="102" spans="2:10" ht="13.5" customHeight="1" thickBot="1" x14ac:dyDescent="0.25">
      <c r="B102" s="283"/>
      <c r="C102" s="176" t="s">
        <v>393</v>
      </c>
      <c r="D102" s="177" t="s">
        <v>31</v>
      </c>
      <c r="E102" s="234" t="s">
        <v>32</v>
      </c>
      <c r="F102" s="139">
        <f>VLOOKUP(D102,'SOH 17APR2019'!A:C,3,)</f>
        <v>998</v>
      </c>
      <c r="G102" s="132">
        <f>VLOOKUP(D102,'SOH 17APR2019'!A:D,4,)</f>
        <v>278</v>
      </c>
      <c r="H102" s="132">
        <f>VLOOKUP(D102,'SOH 17APR2019'!A:E,5,)</f>
        <v>345</v>
      </c>
      <c r="I102" s="101">
        <f t="shared" si="3"/>
        <v>1621</v>
      </c>
    </row>
    <row r="103" spans="2:10" x14ac:dyDescent="0.2">
      <c r="B103" s="284" t="s">
        <v>359</v>
      </c>
      <c r="C103" s="189" t="s">
        <v>354</v>
      </c>
      <c r="D103" s="140" t="s">
        <v>352</v>
      </c>
      <c r="E103" s="223" t="s">
        <v>353</v>
      </c>
      <c r="F103" s="138">
        <f>VLOOKUP(D103,'SOH 17APR2019'!A:C,3,)</f>
        <v>146</v>
      </c>
      <c r="G103" s="134">
        <f>VLOOKUP(D103,'SOH 17APR2019'!A:D,4,)</f>
        <v>22</v>
      </c>
      <c r="H103" s="134">
        <f>VLOOKUP(D103,'SOH 17APR2019'!A:E,5,)</f>
        <v>31</v>
      </c>
      <c r="I103" s="102">
        <f t="shared" si="3"/>
        <v>199</v>
      </c>
    </row>
    <row r="104" spans="2:10" ht="12.75" customHeight="1" x14ac:dyDescent="0.2">
      <c r="B104" s="285"/>
      <c r="C104" s="179" t="s">
        <v>359</v>
      </c>
      <c r="D104" s="141" t="s">
        <v>355</v>
      </c>
      <c r="E104" s="195" t="s">
        <v>356</v>
      </c>
      <c r="F104" s="139">
        <f>VLOOKUP(D104,'SOH 17APR2019'!A:C,3,)</f>
        <v>0</v>
      </c>
      <c r="G104" s="132">
        <f>VLOOKUP(D104,'SOH 17APR2019'!A:D,4,)</f>
        <v>3</v>
      </c>
      <c r="H104" s="132">
        <f>VLOOKUP(D104,'SOH 17APR2019'!A:E,5,)</f>
        <v>0</v>
      </c>
      <c r="I104" s="101">
        <f t="shared" si="3"/>
        <v>3</v>
      </c>
    </row>
    <row r="105" spans="2:10" ht="12.75" customHeight="1" x14ac:dyDescent="0.2">
      <c r="B105" s="285"/>
      <c r="C105" s="179" t="s">
        <v>360</v>
      </c>
      <c r="D105" s="142" t="s">
        <v>357</v>
      </c>
      <c r="E105" s="208" t="s">
        <v>358</v>
      </c>
      <c r="F105" s="139">
        <f>VLOOKUP(D105,'SOH 17APR2019'!A:C,3,)</f>
        <v>58</v>
      </c>
      <c r="G105" s="132">
        <f>VLOOKUP(D105,'SOH 17APR2019'!A:D,4,)</f>
        <v>33</v>
      </c>
      <c r="H105" s="132">
        <f>VLOOKUP(D105,'SOH 17APR2019'!A:E,5,)</f>
        <v>24</v>
      </c>
      <c r="I105" s="101">
        <f t="shared" si="3"/>
        <v>115</v>
      </c>
    </row>
    <row r="106" spans="2:10" ht="12.75" customHeight="1" x14ac:dyDescent="0.2">
      <c r="B106" s="285"/>
      <c r="C106" s="179" t="s">
        <v>587</v>
      </c>
      <c r="D106" s="142" t="s">
        <v>438</v>
      </c>
      <c r="E106" s="208" t="s">
        <v>439</v>
      </c>
      <c r="F106" s="139">
        <f>VLOOKUP(D106,'SOH 17APR2019'!A:C,3,)</f>
        <v>10</v>
      </c>
      <c r="G106" s="132">
        <f>VLOOKUP(D106,'SOH 17APR2019'!A:D,4,)</f>
        <v>0</v>
      </c>
      <c r="H106" s="132">
        <f>VLOOKUP(D106,'SOH 17APR2019'!A:E,5,)</f>
        <v>19</v>
      </c>
      <c r="I106" s="101">
        <f t="shared" si="3"/>
        <v>29</v>
      </c>
    </row>
    <row r="107" spans="2:10" ht="13.5" thickBot="1" x14ac:dyDescent="0.25">
      <c r="B107" s="286"/>
      <c r="C107" s="185" t="s">
        <v>588</v>
      </c>
      <c r="D107" s="143" t="s">
        <v>436</v>
      </c>
      <c r="E107" s="212" t="s">
        <v>437</v>
      </c>
      <c r="F107" s="139">
        <f>VLOOKUP(D107,'SOH 17APR2019'!A:C,3,)</f>
        <v>9</v>
      </c>
      <c r="G107" s="132">
        <f>VLOOKUP(D107,'SOH 17APR2019'!A:D,4,)</f>
        <v>4</v>
      </c>
      <c r="H107" s="132">
        <f>VLOOKUP(D107,'SOH 17APR2019'!A:E,5,)</f>
        <v>0</v>
      </c>
      <c r="I107" s="101">
        <f t="shared" si="3"/>
        <v>13</v>
      </c>
    </row>
    <row r="108" spans="2:10" x14ac:dyDescent="0.2">
      <c r="B108" s="173"/>
      <c r="C108" s="179" t="s">
        <v>365</v>
      </c>
      <c r="D108" s="160" t="s">
        <v>361</v>
      </c>
      <c r="E108" s="203" t="s">
        <v>362</v>
      </c>
      <c r="F108" s="139">
        <f>VLOOKUP(D108,'SOH 17APR2019'!A:C,3,)</f>
        <v>44</v>
      </c>
      <c r="G108" s="132">
        <f>VLOOKUP(D108,'SOH 17APR2019'!A:D,4,)</f>
        <v>12</v>
      </c>
      <c r="H108" s="132">
        <f>VLOOKUP(D108,'SOH 17APR2019'!A:E,5,)</f>
        <v>0</v>
      </c>
      <c r="I108" s="101">
        <f t="shared" si="3"/>
        <v>56</v>
      </c>
    </row>
    <row r="109" spans="2:10" ht="13.5" thickBot="1" x14ac:dyDescent="0.25">
      <c r="B109" s="174"/>
      <c r="C109" s="185" t="s">
        <v>366</v>
      </c>
      <c r="D109" s="143" t="s">
        <v>363</v>
      </c>
      <c r="E109" s="212" t="s">
        <v>364</v>
      </c>
      <c r="F109" s="139">
        <f>VLOOKUP(D109,'SOH 17APR2019'!A:C,3,)</f>
        <v>98</v>
      </c>
      <c r="G109" s="132">
        <f>VLOOKUP(D109,'SOH 17APR2019'!A:D,4,)</f>
        <v>20</v>
      </c>
      <c r="H109" s="132">
        <f>VLOOKUP(D109,'SOH 17APR2019'!A:E,5,)</f>
        <v>2</v>
      </c>
      <c r="I109" s="101">
        <f t="shared" si="3"/>
        <v>120</v>
      </c>
    </row>
  </sheetData>
  <mergeCells count="20">
    <mergeCell ref="B75:B83"/>
    <mergeCell ref="B3:B16"/>
    <mergeCell ref="B17:B21"/>
    <mergeCell ref="B22:B25"/>
    <mergeCell ref="B26:B28"/>
    <mergeCell ref="B29:B32"/>
    <mergeCell ref="B33:B35"/>
    <mergeCell ref="B36:B38"/>
    <mergeCell ref="B39:B49"/>
    <mergeCell ref="B50:B52"/>
    <mergeCell ref="B53:B71"/>
    <mergeCell ref="B73:B74"/>
    <mergeCell ref="B99:B102"/>
    <mergeCell ref="B103:B107"/>
    <mergeCell ref="B84:B98"/>
    <mergeCell ref="C84:C86"/>
    <mergeCell ref="C87:C89"/>
    <mergeCell ref="C90:C92"/>
    <mergeCell ref="C93:C94"/>
    <mergeCell ref="C95:C98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2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&amp;L&amp;G&amp;C&amp;11Instruction&amp;B&amp;14_x000D_PO5 CUQ1 H1B1 IEZZPRO SARAWAK 19-04-2019 Q00132  TMNINDAHKCH&amp;R&amp;11&amp;P (&amp;N)</oddHeader>
    <oddFooter>&amp;L&amp;11Prepared: EZWANAF Afzarhushairi Wan Pani_x000D_Approved: MOAIMCBE [Afzarhushairi Wan Pani]_x000D_Ericsson Internal&amp;C&amp;11Date: 2019-04-17
&amp;R&amp;11No: ECM-19:000551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F305"/>
  <sheetViews>
    <sheetView workbookViewId="0"/>
  </sheetViews>
  <sheetFormatPr defaultRowHeight="12.75" x14ac:dyDescent="0.2"/>
  <cols>
    <col min="1" max="1" width="28.5703125" style="125" bestFit="1" customWidth="1"/>
    <col min="2" max="2" width="48.28515625" style="125" bestFit="1" customWidth="1"/>
    <col min="3" max="5" width="8.140625" style="241" bestFit="1" customWidth="1"/>
    <col min="6" max="6" width="15.140625" style="248" bestFit="1" customWidth="1"/>
    <col min="7" max="16384" width="9.140625" style="125"/>
  </cols>
  <sheetData>
    <row r="3" spans="1:6" x14ac:dyDescent="0.2">
      <c r="A3" s="125" t="s">
        <v>767</v>
      </c>
    </row>
    <row r="4" spans="1:6" x14ac:dyDescent="0.2">
      <c r="C4" s="241" t="s">
        <v>325</v>
      </c>
      <c r="D4" s="241" t="s">
        <v>367</v>
      </c>
      <c r="E4" s="241" t="s">
        <v>326</v>
      </c>
      <c r="F4" s="248" t="s">
        <v>766</v>
      </c>
    </row>
    <row r="5" spans="1:6" x14ac:dyDescent="0.2">
      <c r="A5" s="125" t="s">
        <v>394</v>
      </c>
      <c r="B5" s="125" t="s">
        <v>395</v>
      </c>
      <c r="D5" s="241">
        <v>2</v>
      </c>
      <c r="F5" s="248">
        <v>2</v>
      </c>
    </row>
    <row r="6" spans="1:6" x14ac:dyDescent="0.2">
      <c r="A6" s="125" t="s">
        <v>396</v>
      </c>
      <c r="B6" s="125" t="s">
        <v>397</v>
      </c>
      <c r="C6" s="241">
        <v>5</v>
      </c>
      <c r="F6" s="248">
        <v>5</v>
      </c>
    </row>
    <row r="7" spans="1:6" x14ac:dyDescent="0.2">
      <c r="A7" s="125" t="s">
        <v>398</v>
      </c>
      <c r="B7" s="125" t="s">
        <v>399</v>
      </c>
      <c r="C7" s="241">
        <v>2</v>
      </c>
      <c r="F7" s="248">
        <v>2</v>
      </c>
    </row>
    <row r="8" spans="1:6" x14ac:dyDescent="0.2">
      <c r="A8" s="125" t="s">
        <v>248</v>
      </c>
      <c r="B8" s="125" t="s">
        <v>402</v>
      </c>
      <c r="C8" s="241">
        <v>5</v>
      </c>
      <c r="D8" s="241">
        <v>14</v>
      </c>
      <c r="E8" s="241">
        <v>6</v>
      </c>
      <c r="F8" s="248">
        <v>25</v>
      </c>
    </row>
    <row r="9" spans="1:6" x14ac:dyDescent="0.2">
      <c r="A9" s="125" t="s">
        <v>250</v>
      </c>
      <c r="B9" s="125" t="s">
        <v>232</v>
      </c>
      <c r="C9" s="241">
        <v>1</v>
      </c>
      <c r="D9" s="241">
        <v>9</v>
      </c>
      <c r="F9" s="248">
        <v>10</v>
      </c>
    </row>
    <row r="10" spans="1:6" x14ac:dyDescent="0.2">
      <c r="A10" s="125" t="s">
        <v>403</v>
      </c>
      <c r="B10" s="125" t="s">
        <v>402</v>
      </c>
      <c r="D10" s="241">
        <v>5</v>
      </c>
      <c r="E10" s="241">
        <v>6</v>
      </c>
      <c r="F10" s="248">
        <v>11</v>
      </c>
    </row>
    <row r="11" spans="1:6" x14ac:dyDescent="0.2">
      <c r="A11" s="125" t="s">
        <v>231</v>
      </c>
      <c r="B11" s="125" t="s">
        <v>402</v>
      </c>
      <c r="D11" s="241">
        <v>6</v>
      </c>
      <c r="E11" s="241">
        <v>0</v>
      </c>
      <c r="F11" s="248">
        <v>6</v>
      </c>
    </row>
    <row r="12" spans="1:6" x14ac:dyDescent="0.2">
      <c r="A12" s="125" t="s">
        <v>792</v>
      </c>
      <c r="B12" s="125" t="s">
        <v>402</v>
      </c>
      <c r="C12" s="241">
        <v>1</v>
      </c>
      <c r="F12" s="248">
        <v>1</v>
      </c>
    </row>
    <row r="13" spans="1:6" x14ac:dyDescent="0.2">
      <c r="A13" s="125" t="s">
        <v>234</v>
      </c>
      <c r="B13" s="125" t="s">
        <v>232</v>
      </c>
      <c r="E13" s="241">
        <v>1</v>
      </c>
      <c r="F13" s="248">
        <v>1</v>
      </c>
    </row>
    <row r="14" spans="1:6" x14ac:dyDescent="0.2">
      <c r="A14" s="125" t="s">
        <v>641</v>
      </c>
      <c r="B14" s="125" t="s">
        <v>650</v>
      </c>
      <c r="C14" s="241">
        <v>37</v>
      </c>
      <c r="D14" s="241">
        <v>6</v>
      </c>
      <c r="E14" s="241">
        <v>10</v>
      </c>
      <c r="F14" s="248">
        <v>53</v>
      </c>
    </row>
    <row r="15" spans="1:6" x14ac:dyDescent="0.2">
      <c r="A15" s="125" t="s">
        <v>404</v>
      </c>
      <c r="B15" s="125" t="s">
        <v>405</v>
      </c>
      <c r="E15" s="241">
        <v>4</v>
      </c>
      <c r="F15" s="248">
        <v>4</v>
      </c>
    </row>
    <row r="16" spans="1:6" x14ac:dyDescent="0.2">
      <c r="A16" s="125" t="s">
        <v>406</v>
      </c>
      <c r="B16" s="125" t="s">
        <v>407</v>
      </c>
      <c r="C16" s="241">
        <v>6</v>
      </c>
      <c r="D16" s="241">
        <v>18</v>
      </c>
      <c r="E16" s="241">
        <v>8</v>
      </c>
      <c r="F16" s="248">
        <v>32</v>
      </c>
    </row>
    <row r="17" spans="1:6" x14ac:dyDescent="0.2">
      <c r="A17" s="125" t="s">
        <v>408</v>
      </c>
      <c r="B17" s="125" t="s">
        <v>409</v>
      </c>
      <c r="C17" s="241">
        <v>2</v>
      </c>
      <c r="F17" s="248">
        <v>2</v>
      </c>
    </row>
    <row r="18" spans="1:6" x14ac:dyDescent="0.2">
      <c r="A18" s="125" t="s">
        <v>410</v>
      </c>
      <c r="B18" s="125" t="s">
        <v>411</v>
      </c>
      <c r="C18" s="241">
        <v>3</v>
      </c>
      <c r="F18" s="248">
        <v>3</v>
      </c>
    </row>
    <row r="19" spans="1:6" x14ac:dyDescent="0.2">
      <c r="A19" s="125" t="s">
        <v>412</v>
      </c>
      <c r="B19" s="125" t="s">
        <v>413</v>
      </c>
      <c r="C19" s="241">
        <v>16</v>
      </c>
      <c r="F19" s="248">
        <v>16</v>
      </c>
    </row>
    <row r="20" spans="1:6" x14ac:dyDescent="0.2">
      <c r="A20" s="240" t="s">
        <v>793</v>
      </c>
      <c r="B20" s="125" t="s">
        <v>793</v>
      </c>
      <c r="C20" s="241">
        <v>14</v>
      </c>
      <c r="F20" s="248">
        <v>14</v>
      </c>
    </row>
    <row r="21" spans="1:6" x14ac:dyDescent="0.2">
      <c r="A21" s="240" t="s">
        <v>794</v>
      </c>
      <c r="B21" s="125" t="s">
        <v>795</v>
      </c>
      <c r="C21" s="241">
        <v>10</v>
      </c>
      <c r="F21" s="248">
        <v>10</v>
      </c>
    </row>
    <row r="22" spans="1:6" x14ac:dyDescent="0.2">
      <c r="A22" s="240" t="s">
        <v>659</v>
      </c>
      <c r="B22" s="125" t="s">
        <v>660</v>
      </c>
      <c r="C22" s="241">
        <v>2</v>
      </c>
      <c r="F22" s="248">
        <v>2</v>
      </c>
    </row>
    <row r="23" spans="1:6" x14ac:dyDescent="0.2">
      <c r="A23" s="240">
        <v>85005597</v>
      </c>
      <c r="B23" s="125" t="s">
        <v>590</v>
      </c>
      <c r="D23" s="241">
        <v>113</v>
      </c>
      <c r="E23" s="241">
        <v>359</v>
      </c>
      <c r="F23" s="248">
        <v>472</v>
      </c>
    </row>
    <row r="24" spans="1:6" x14ac:dyDescent="0.2">
      <c r="A24" s="240">
        <v>85006586</v>
      </c>
      <c r="B24" s="125" t="s">
        <v>312</v>
      </c>
      <c r="D24" s="241">
        <v>80</v>
      </c>
      <c r="E24" s="241">
        <v>374</v>
      </c>
      <c r="F24" s="248">
        <v>454</v>
      </c>
    </row>
    <row r="25" spans="1:6" x14ac:dyDescent="0.2">
      <c r="A25" s="240">
        <v>85118350</v>
      </c>
      <c r="B25" s="125" t="s">
        <v>691</v>
      </c>
      <c r="C25" s="241">
        <v>2</v>
      </c>
      <c r="E25" s="241">
        <v>3</v>
      </c>
      <c r="F25" s="248">
        <v>5</v>
      </c>
    </row>
    <row r="26" spans="1:6" x14ac:dyDescent="0.2">
      <c r="A26" s="240" t="s">
        <v>591</v>
      </c>
      <c r="B26" s="125" t="s">
        <v>417</v>
      </c>
      <c r="C26" s="241">
        <v>1</v>
      </c>
      <c r="F26" s="248">
        <v>1</v>
      </c>
    </row>
    <row r="27" spans="1:6" x14ac:dyDescent="0.2">
      <c r="A27" s="240" t="s">
        <v>418</v>
      </c>
      <c r="B27" s="125" t="s">
        <v>419</v>
      </c>
      <c r="C27" s="241">
        <v>3</v>
      </c>
      <c r="F27" s="248">
        <v>3</v>
      </c>
    </row>
    <row r="28" spans="1:6" x14ac:dyDescent="0.2">
      <c r="A28" s="125" t="s">
        <v>692</v>
      </c>
      <c r="B28" s="125" t="s">
        <v>693</v>
      </c>
      <c r="E28" s="241">
        <v>7</v>
      </c>
      <c r="F28" s="248">
        <v>7</v>
      </c>
    </row>
    <row r="29" spans="1:6" x14ac:dyDescent="0.2">
      <c r="A29" s="125" t="s">
        <v>420</v>
      </c>
      <c r="B29" s="243" t="s">
        <v>421</v>
      </c>
      <c r="C29" s="241">
        <v>2</v>
      </c>
      <c r="F29" s="248">
        <v>2</v>
      </c>
    </row>
    <row r="30" spans="1:6" x14ac:dyDescent="0.2">
      <c r="A30" s="125" t="s">
        <v>355</v>
      </c>
      <c r="B30" s="125" t="s">
        <v>356</v>
      </c>
      <c r="D30" s="241">
        <v>3</v>
      </c>
      <c r="F30" s="248">
        <v>3</v>
      </c>
    </row>
    <row r="31" spans="1:6" x14ac:dyDescent="0.2">
      <c r="A31" s="125" t="s">
        <v>422</v>
      </c>
      <c r="B31" s="125" t="s">
        <v>423</v>
      </c>
      <c r="C31" s="241">
        <v>338</v>
      </c>
      <c r="D31" s="241">
        <v>126</v>
      </c>
      <c r="E31" s="241">
        <v>193</v>
      </c>
      <c r="F31" s="248">
        <v>657</v>
      </c>
    </row>
    <row r="32" spans="1:6" x14ac:dyDescent="0.2">
      <c r="A32" s="125" t="s">
        <v>150</v>
      </c>
      <c r="B32" s="125" t="s">
        <v>592</v>
      </c>
      <c r="C32" s="241">
        <v>9</v>
      </c>
      <c r="F32" s="248">
        <v>9</v>
      </c>
    </row>
    <row r="33" spans="1:6" x14ac:dyDescent="0.2">
      <c r="A33" s="125" t="s">
        <v>133</v>
      </c>
      <c r="B33" s="125" t="s">
        <v>134</v>
      </c>
      <c r="C33" s="241">
        <v>42</v>
      </c>
      <c r="D33" s="241">
        <v>38</v>
      </c>
      <c r="E33" s="241">
        <v>8</v>
      </c>
      <c r="F33" s="248">
        <v>88</v>
      </c>
    </row>
    <row r="34" spans="1:6" x14ac:dyDescent="0.2">
      <c r="A34" s="125" t="s">
        <v>424</v>
      </c>
      <c r="B34" s="125" t="s">
        <v>425</v>
      </c>
      <c r="C34" s="241">
        <v>24</v>
      </c>
      <c r="F34" s="248">
        <v>24</v>
      </c>
    </row>
    <row r="35" spans="1:6" x14ac:dyDescent="0.2">
      <c r="A35" s="125" t="s">
        <v>349</v>
      </c>
      <c r="B35" s="125" t="s">
        <v>350</v>
      </c>
      <c r="C35" s="241">
        <v>391</v>
      </c>
      <c r="D35" s="241">
        <v>100</v>
      </c>
      <c r="E35" s="241">
        <v>100</v>
      </c>
      <c r="F35" s="248">
        <v>591</v>
      </c>
    </row>
    <row r="36" spans="1:6" x14ac:dyDescent="0.2">
      <c r="A36" s="125" t="s">
        <v>238</v>
      </c>
      <c r="B36" s="125" t="s">
        <v>426</v>
      </c>
      <c r="C36" s="241">
        <v>1472</v>
      </c>
      <c r="D36" s="241">
        <v>371</v>
      </c>
      <c r="E36" s="241">
        <v>286</v>
      </c>
      <c r="F36" s="248">
        <v>2129</v>
      </c>
    </row>
    <row r="37" spans="1:6" x14ac:dyDescent="0.2">
      <c r="A37" s="125" t="s">
        <v>240</v>
      </c>
      <c r="B37" s="125" t="s">
        <v>427</v>
      </c>
      <c r="C37" s="241">
        <v>336</v>
      </c>
      <c r="D37" s="241">
        <v>44</v>
      </c>
      <c r="E37" s="241">
        <v>81</v>
      </c>
      <c r="F37" s="248">
        <v>461</v>
      </c>
    </row>
    <row r="38" spans="1:6" x14ac:dyDescent="0.2">
      <c r="A38" s="125" t="s">
        <v>197</v>
      </c>
      <c r="B38" s="125" t="s">
        <v>428</v>
      </c>
      <c r="C38" s="241">
        <v>2882</v>
      </c>
      <c r="D38" s="241">
        <v>1777</v>
      </c>
      <c r="E38" s="241">
        <v>618</v>
      </c>
      <c r="F38" s="248">
        <v>5277</v>
      </c>
    </row>
    <row r="39" spans="1:6" x14ac:dyDescent="0.2">
      <c r="A39" s="125" t="s">
        <v>694</v>
      </c>
      <c r="B39" s="125" t="s">
        <v>695</v>
      </c>
      <c r="C39" s="241">
        <v>90</v>
      </c>
      <c r="F39" s="248">
        <v>90</v>
      </c>
    </row>
    <row r="40" spans="1:6" x14ac:dyDescent="0.2">
      <c r="A40" s="125" t="s">
        <v>779</v>
      </c>
      <c r="B40" s="125" t="s">
        <v>785</v>
      </c>
      <c r="D40" s="241">
        <v>23</v>
      </c>
      <c r="F40" s="248">
        <v>23</v>
      </c>
    </row>
    <row r="41" spans="1:6" x14ac:dyDescent="0.2">
      <c r="A41" s="125" t="s">
        <v>198</v>
      </c>
      <c r="B41" s="125" t="s">
        <v>429</v>
      </c>
      <c r="C41" s="241">
        <v>1320</v>
      </c>
      <c r="D41" s="241">
        <v>347</v>
      </c>
      <c r="E41" s="241">
        <v>360</v>
      </c>
      <c r="F41" s="248">
        <v>2027</v>
      </c>
    </row>
    <row r="42" spans="1:6" x14ac:dyDescent="0.2">
      <c r="A42" s="125" t="s">
        <v>696</v>
      </c>
      <c r="B42" s="125" t="s">
        <v>430</v>
      </c>
      <c r="E42" s="241">
        <v>56</v>
      </c>
      <c r="F42" s="248">
        <v>56</v>
      </c>
    </row>
    <row r="43" spans="1:6" x14ac:dyDescent="0.2">
      <c r="A43" s="125" t="s">
        <v>82</v>
      </c>
      <c r="B43" s="125" t="s">
        <v>83</v>
      </c>
      <c r="C43" s="241">
        <v>238</v>
      </c>
      <c r="D43" s="241">
        <v>138</v>
      </c>
      <c r="E43" s="241">
        <v>144</v>
      </c>
      <c r="F43" s="248">
        <v>520</v>
      </c>
    </row>
    <row r="44" spans="1:6" x14ac:dyDescent="0.2">
      <c r="A44" s="125" t="s">
        <v>357</v>
      </c>
      <c r="B44" s="125" t="s">
        <v>358</v>
      </c>
      <c r="C44" s="241">
        <v>58</v>
      </c>
      <c r="D44" s="241">
        <v>33</v>
      </c>
      <c r="E44" s="241">
        <v>24</v>
      </c>
      <c r="F44" s="248">
        <v>115</v>
      </c>
    </row>
    <row r="45" spans="1:6" x14ac:dyDescent="0.2">
      <c r="A45" s="125" t="s">
        <v>135</v>
      </c>
      <c r="B45" s="125" t="s">
        <v>136</v>
      </c>
      <c r="C45" s="241">
        <v>126</v>
      </c>
      <c r="F45" s="248">
        <v>126</v>
      </c>
    </row>
    <row r="46" spans="1:6" x14ac:dyDescent="0.2">
      <c r="A46" s="125" t="s">
        <v>128</v>
      </c>
      <c r="B46" s="125" t="s">
        <v>431</v>
      </c>
      <c r="D46" s="241">
        <v>5</v>
      </c>
      <c r="E46" s="241">
        <v>5</v>
      </c>
      <c r="F46" s="248">
        <v>10</v>
      </c>
    </row>
    <row r="47" spans="1:6" x14ac:dyDescent="0.2">
      <c r="A47" s="125" t="s">
        <v>130</v>
      </c>
      <c r="B47" s="125" t="s">
        <v>131</v>
      </c>
      <c r="C47" s="241">
        <v>1</v>
      </c>
      <c r="F47" s="248">
        <v>1</v>
      </c>
    </row>
    <row r="48" spans="1:6" x14ac:dyDescent="0.2">
      <c r="A48" s="125" t="s">
        <v>388</v>
      </c>
      <c r="B48" s="125" t="s">
        <v>389</v>
      </c>
      <c r="C48" s="241">
        <v>7</v>
      </c>
      <c r="D48" s="241">
        <v>9</v>
      </c>
      <c r="E48" s="241">
        <v>5</v>
      </c>
      <c r="F48" s="248">
        <v>21</v>
      </c>
    </row>
    <row r="49" spans="1:6" x14ac:dyDescent="0.2">
      <c r="A49" s="125" t="s">
        <v>643</v>
      </c>
      <c r="B49" s="125" t="s">
        <v>644</v>
      </c>
      <c r="D49" s="241">
        <v>8</v>
      </c>
      <c r="E49" s="241">
        <v>1</v>
      </c>
      <c r="F49" s="248">
        <v>9</v>
      </c>
    </row>
    <row r="50" spans="1:6" x14ac:dyDescent="0.2">
      <c r="A50" s="125" t="s">
        <v>208</v>
      </c>
      <c r="B50" s="125" t="s">
        <v>208</v>
      </c>
      <c r="D50" s="241">
        <v>1</v>
      </c>
      <c r="E50" s="241">
        <v>0</v>
      </c>
      <c r="F50" s="248">
        <v>1</v>
      </c>
    </row>
    <row r="51" spans="1:6" x14ac:dyDescent="0.2">
      <c r="A51" s="125" t="s">
        <v>125</v>
      </c>
      <c r="B51" s="125" t="s">
        <v>126</v>
      </c>
      <c r="C51" s="241">
        <v>13</v>
      </c>
      <c r="D51" s="241">
        <v>61</v>
      </c>
      <c r="E51" s="241">
        <v>25</v>
      </c>
      <c r="F51" s="248">
        <v>99</v>
      </c>
    </row>
    <row r="52" spans="1:6" x14ac:dyDescent="0.2">
      <c r="A52" s="125" t="s">
        <v>432</v>
      </c>
      <c r="B52" s="125" t="s">
        <v>433</v>
      </c>
      <c r="C52" s="241">
        <v>42</v>
      </c>
      <c r="E52" s="241">
        <v>10</v>
      </c>
      <c r="F52" s="248">
        <v>52</v>
      </c>
    </row>
    <row r="53" spans="1:6" x14ac:dyDescent="0.2">
      <c r="A53" s="125" t="s">
        <v>434</v>
      </c>
      <c r="B53" s="125" t="s">
        <v>435</v>
      </c>
      <c r="C53" s="241">
        <v>50</v>
      </c>
      <c r="D53" s="241">
        <v>24</v>
      </c>
      <c r="E53" s="241">
        <v>90</v>
      </c>
      <c r="F53" s="248">
        <v>164</v>
      </c>
    </row>
    <row r="54" spans="1:6" x14ac:dyDescent="0.2">
      <c r="A54" s="125" t="s">
        <v>335</v>
      </c>
      <c r="B54" s="125" t="s">
        <v>336</v>
      </c>
      <c r="D54" s="241">
        <v>5</v>
      </c>
      <c r="F54" s="248">
        <v>5</v>
      </c>
    </row>
    <row r="55" spans="1:6" x14ac:dyDescent="0.2">
      <c r="A55" s="125" t="s">
        <v>436</v>
      </c>
      <c r="B55" s="125" t="s">
        <v>437</v>
      </c>
      <c r="C55" s="241">
        <v>9</v>
      </c>
      <c r="D55" s="241">
        <v>4</v>
      </c>
      <c r="F55" s="248">
        <v>13</v>
      </c>
    </row>
    <row r="56" spans="1:6" x14ac:dyDescent="0.2">
      <c r="A56" s="125" t="s">
        <v>438</v>
      </c>
      <c r="B56" s="125" t="s">
        <v>439</v>
      </c>
      <c r="C56" s="241">
        <v>10</v>
      </c>
      <c r="E56" s="241">
        <v>19</v>
      </c>
      <c r="F56" s="248">
        <v>29</v>
      </c>
    </row>
    <row r="57" spans="1:6" x14ac:dyDescent="0.2">
      <c r="A57" s="125" t="s">
        <v>304</v>
      </c>
      <c r="B57" s="125" t="s">
        <v>305</v>
      </c>
      <c r="C57" s="241">
        <v>128</v>
      </c>
      <c r="D57" s="241">
        <v>25</v>
      </c>
      <c r="F57" s="248">
        <v>153</v>
      </c>
    </row>
    <row r="58" spans="1:6" x14ac:dyDescent="0.2">
      <c r="A58" s="125" t="s">
        <v>216</v>
      </c>
      <c r="B58" s="125" t="s">
        <v>440</v>
      </c>
      <c r="D58" s="241">
        <v>2</v>
      </c>
      <c r="E58" s="241">
        <v>3</v>
      </c>
      <c r="F58" s="248">
        <v>5</v>
      </c>
    </row>
    <row r="59" spans="1:6" x14ac:dyDescent="0.2">
      <c r="A59" s="125" t="s">
        <v>84</v>
      </c>
      <c r="B59" s="125" t="s">
        <v>85</v>
      </c>
      <c r="C59" s="241">
        <v>4522</v>
      </c>
      <c r="D59" s="241">
        <v>1823</v>
      </c>
      <c r="E59" s="241">
        <v>1570</v>
      </c>
      <c r="F59" s="248">
        <v>7915</v>
      </c>
    </row>
    <row r="60" spans="1:6" x14ac:dyDescent="0.2">
      <c r="A60" s="125" t="s">
        <v>441</v>
      </c>
      <c r="B60" s="125" t="s">
        <v>442</v>
      </c>
      <c r="C60" s="241">
        <v>787</v>
      </c>
      <c r="F60" s="248">
        <v>787</v>
      </c>
    </row>
    <row r="61" spans="1:6" x14ac:dyDescent="0.2">
      <c r="A61" s="125" t="s">
        <v>38</v>
      </c>
      <c r="B61" s="125" t="s">
        <v>443</v>
      </c>
      <c r="C61" s="241">
        <v>998</v>
      </c>
      <c r="D61" s="241">
        <v>419</v>
      </c>
      <c r="E61" s="241">
        <v>394</v>
      </c>
      <c r="F61" s="248">
        <v>1811</v>
      </c>
    </row>
    <row r="62" spans="1:6" x14ac:dyDescent="0.2">
      <c r="A62" s="125" t="s">
        <v>385</v>
      </c>
      <c r="B62" s="125" t="s">
        <v>593</v>
      </c>
      <c r="E62" s="241">
        <v>6</v>
      </c>
      <c r="F62" s="248">
        <v>6</v>
      </c>
    </row>
    <row r="63" spans="1:6" x14ac:dyDescent="0.2">
      <c r="A63" s="125" t="s">
        <v>48</v>
      </c>
      <c r="B63" s="125" t="s">
        <v>49</v>
      </c>
      <c r="C63" s="241">
        <v>463</v>
      </c>
      <c r="D63" s="241">
        <v>558</v>
      </c>
      <c r="E63" s="241">
        <v>433</v>
      </c>
      <c r="F63" s="248">
        <v>1454</v>
      </c>
    </row>
    <row r="64" spans="1:6" x14ac:dyDescent="0.2">
      <c r="A64" s="125" t="s">
        <v>780</v>
      </c>
      <c r="B64" s="125" t="s">
        <v>786</v>
      </c>
      <c r="D64" s="241">
        <v>55</v>
      </c>
      <c r="F64" s="248">
        <v>55</v>
      </c>
    </row>
    <row r="65" spans="1:6" x14ac:dyDescent="0.2">
      <c r="A65" s="125" t="s">
        <v>118</v>
      </c>
      <c r="B65" s="125" t="s">
        <v>178</v>
      </c>
      <c r="C65" s="241">
        <v>114</v>
      </c>
      <c r="D65" s="241">
        <v>27</v>
      </c>
      <c r="E65" s="241">
        <v>55</v>
      </c>
      <c r="F65" s="248">
        <v>196</v>
      </c>
    </row>
    <row r="66" spans="1:6" x14ac:dyDescent="0.2">
      <c r="A66" s="125" t="s">
        <v>444</v>
      </c>
      <c r="B66" s="125" t="s">
        <v>445</v>
      </c>
      <c r="E66" s="241">
        <v>1</v>
      </c>
      <c r="F66" s="248">
        <v>1</v>
      </c>
    </row>
    <row r="67" spans="1:6" x14ac:dyDescent="0.2">
      <c r="A67" s="125" t="s">
        <v>200</v>
      </c>
      <c r="B67" s="125" t="s">
        <v>594</v>
      </c>
      <c r="C67" s="241">
        <v>2093</v>
      </c>
      <c r="D67" s="241">
        <v>357</v>
      </c>
      <c r="E67" s="241">
        <v>365</v>
      </c>
      <c r="F67" s="248">
        <v>2815</v>
      </c>
    </row>
    <row r="68" spans="1:6" x14ac:dyDescent="0.2">
      <c r="A68" s="125" t="s">
        <v>86</v>
      </c>
      <c r="B68" s="125" t="s">
        <v>446</v>
      </c>
      <c r="C68" s="241">
        <v>18450</v>
      </c>
      <c r="D68" s="241">
        <v>9066</v>
      </c>
      <c r="E68" s="241">
        <v>2264</v>
      </c>
      <c r="F68" s="248">
        <v>29780</v>
      </c>
    </row>
    <row r="69" spans="1:6" x14ac:dyDescent="0.2">
      <c r="A69" s="125" t="s">
        <v>90</v>
      </c>
      <c r="B69" s="125" t="s">
        <v>447</v>
      </c>
      <c r="C69" s="241">
        <v>2376</v>
      </c>
      <c r="D69" s="241">
        <v>5250</v>
      </c>
      <c r="E69" s="241">
        <v>2824</v>
      </c>
      <c r="F69" s="248">
        <v>10450</v>
      </c>
    </row>
    <row r="70" spans="1:6" x14ac:dyDescent="0.2">
      <c r="A70" s="125" t="s">
        <v>88</v>
      </c>
      <c r="B70" s="125" t="s">
        <v>430</v>
      </c>
      <c r="C70" s="241">
        <v>2412</v>
      </c>
      <c r="D70" s="241">
        <v>1187</v>
      </c>
      <c r="E70" s="241">
        <v>320</v>
      </c>
      <c r="F70" s="248">
        <v>3919</v>
      </c>
    </row>
    <row r="71" spans="1:6" x14ac:dyDescent="0.2">
      <c r="A71" s="125" t="s">
        <v>92</v>
      </c>
      <c r="B71" s="125" t="s">
        <v>448</v>
      </c>
      <c r="C71" s="241">
        <v>750</v>
      </c>
      <c r="D71" s="241">
        <v>154</v>
      </c>
      <c r="E71" s="241">
        <v>286</v>
      </c>
      <c r="F71" s="248">
        <v>1190</v>
      </c>
    </row>
    <row r="72" spans="1:6" x14ac:dyDescent="0.2">
      <c r="A72" s="125" t="s">
        <v>796</v>
      </c>
      <c r="B72" s="125" t="s">
        <v>433</v>
      </c>
      <c r="C72" s="241">
        <v>3</v>
      </c>
      <c r="F72" s="248">
        <v>3</v>
      </c>
    </row>
    <row r="73" spans="1:6" x14ac:dyDescent="0.2">
      <c r="A73" s="125" t="s">
        <v>797</v>
      </c>
      <c r="B73" s="125" t="s">
        <v>798</v>
      </c>
      <c r="C73" s="241">
        <v>2</v>
      </c>
      <c r="F73" s="248">
        <v>2</v>
      </c>
    </row>
    <row r="74" spans="1:6" x14ac:dyDescent="0.2">
      <c r="A74" s="125" t="s">
        <v>799</v>
      </c>
      <c r="B74" s="125" t="s">
        <v>798</v>
      </c>
      <c r="C74" s="241">
        <v>6</v>
      </c>
      <c r="F74" s="248">
        <v>6</v>
      </c>
    </row>
    <row r="75" spans="1:6" x14ac:dyDescent="0.2">
      <c r="A75" s="125" t="s">
        <v>800</v>
      </c>
      <c r="B75" s="125" t="s">
        <v>798</v>
      </c>
      <c r="C75" s="241">
        <v>6</v>
      </c>
      <c r="F75" s="248">
        <v>6</v>
      </c>
    </row>
    <row r="76" spans="1:6" x14ac:dyDescent="0.2">
      <c r="A76" s="125" t="s">
        <v>801</v>
      </c>
      <c r="B76" s="125" t="s">
        <v>802</v>
      </c>
      <c r="C76" s="241">
        <v>6</v>
      </c>
      <c r="F76" s="248">
        <v>6</v>
      </c>
    </row>
    <row r="77" spans="1:6" x14ac:dyDescent="0.2">
      <c r="A77" s="125" t="s">
        <v>449</v>
      </c>
      <c r="B77" s="125" t="s">
        <v>450</v>
      </c>
      <c r="C77" s="241">
        <v>3300</v>
      </c>
      <c r="F77" s="248">
        <v>3300</v>
      </c>
    </row>
    <row r="78" spans="1:6" x14ac:dyDescent="0.2">
      <c r="A78" s="125" t="s">
        <v>803</v>
      </c>
      <c r="B78" s="125" t="s">
        <v>798</v>
      </c>
      <c r="C78" s="241">
        <v>6</v>
      </c>
      <c r="F78" s="248">
        <v>6</v>
      </c>
    </row>
    <row r="79" spans="1:6" x14ac:dyDescent="0.2">
      <c r="A79" s="125" t="s">
        <v>697</v>
      </c>
      <c r="B79" s="125" t="s">
        <v>698</v>
      </c>
      <c r="C79" s="241">
        <v>7</v>
      </c>
      <c r="F79" s="248">
        <v>7</v>
      </c>
    </row>
    <row r="80" spans="1:6" x14ac:dyDescent="0.2">
      <c r="A80" s="125" t="s">
        <v>451</v>
      </c>
      <c r="B80" s="125" t="s">
        <v>452</v>
      </c>
      <c r="C80" s="241">
        <v>4</v>
      </c>
      <c r="F80" s="248">
        <v>4</v>
      </c>
    </row>
    <row r="81" spans="1:6" x14ac:dyDescent="0.2">
      <c r="A81" s="125" t="s">
        <v>453</v>
      </c>
      <c r="B81" s="125" t="s">
        <v>454</v>
      </c>
      <c r="C81" s="241">
        <v>10</v>
      </c>
      <c r="D81" s="241">
        <v>9</v>
      </c>
      <c r="E81" s="241">
        <v>8</v>
      </c>
      <c r="F81" s="248">
        <v>27</v>
      </c>
    </row>
    <row r="82" spans="1:6" x14ac:dyDescent="0.2">
      <c r="A82" s="125" t="s">
        <v>699</v>
      </c>
      <c r="B82" s="125" t="s">
        <v>700</v>
      </c>
      <c r="D82" s="241">
        <v>8</v>
      </c>
      <c r="E82" s="241">
        <v>2</v>
      </c>
      <c r="F82" s="248">
        <v>10</v>
      </c>
    </row>
    <row r="83" spans="1:6" x14ac:dyDescent="0.2">
      <c r="A83" s="125" t="s">
        <v>701</v>
      </c>
      <c r="B83" s="125" t="s">
        <v>702</v>
      </c>
      <c r="D83" s="241">
        <v>1</v>
      </c>
      <c r="E83" s="241">
        <v>2</v>
      </c>
      <c r="F83" s="248">
        <v>3</v>
      </c>
    </row>
    <row r="84" spans="1:6" x14ac:dyDescent="0.2">
      <c r="A84" s="125" t="s">
        <v>703</v>
      </c>
      <c r="B84" s="125" t="s">
        <v>704</v>
      </c>
      <c r="D84" s="241">
        <v>4</v>
      </c>
      <c r="E84" s="241">
        <v>15</v>
      </c>
      <c r="F84" s="248">
        <v>19</v>
      </c>
    </row>
    <row r="85" spans="1:6" x14ac:dyDescent="0.2">
      <c r="A85" s="125" t="s">
        <v>455</v>
      </c>
      <c r="B85" s="125" t="s">
        <v>456</v>
      </c>
      <c r="C85" s="241">
        <v>27</v>
      </c>
      <c r="D85" s="241">
        <v>10</v>
      </c>
      <c r="E85" s="241">
        <v>5</v>
      </c>
      <c r="F85" s="248">
        <v>42</v>
      </c>
    </row>
    <row r="86" spans="1:6" x14ac:dyDescent="0.2">
      <c r="A86" s="125" t="s">
        <v>339</v>
      </c>
      <c r="B86" s="125" t="s">
        <v>340</v>
      </c>
      <c r="C86" s="241">
        <v>20</v>
      </c>
      <c r="D86" s="241">
        <v>5</v>
      </c>
      <c r="E86" s="241">
        <v>10</v>
      </c>
      <c r="F86" s="248">
        <v>35</v>
      </c>
    </row>
    <row r="87" spans="1:6" x14ac:dyDescent="0.2">
      <c r="A87" s="125" t="s">
        <v>225</v>
      </c>
      <c r="B87" s="125" t="s">
        <v>226</v>
      </c>
      <c r="C87" s="241">
        <v>111</v>
      </c>
      <c r="D87" s="241">
        <v>44</v>
      </c>
      <c r="E87" s="241">
        <v>27</v>
      </c>
      <c r="F87" s="248">
        <v>182</v>
      </c>
    </row>
    <row r="88" spans="1:6" x14ac:dyDescent="0.2">
      <c r="A88" s="125" t="s">
        <v>368</v>
      </c>
      <c r="B88" s="125" t="s">
        <v>369</v>
      </c>
      <c r="C88" s="241">
        <v>28</v>
      </c>
      <c r="D88" s="241">
        <v>12</v>
      </c>
      <c r="F88" s="248">
        <v>40</v>
      </c>
    </row>
    <row r="89" spans="1:6" x14ac:dyDescent="0.2">
      <c r="A89" s="125" t="s">
        <v>705</v>
      </c>
      <c r="B89" s="125" t="s">
        <v>706</v>
      </c>
      <c r="D89" s="241">
        <v>5</v>
      </c>
      <c r="E89" s="241">
        <v>1</v>
      </c>
      <c r="F89" s="248">
        <v>6</v>
      </c>
    </row>
    <row r="90" spans="1:6" x14ac:dyDescent="0.2">
      <c r="A90" s="125" t="s">
        <v>647</v>
      </c>
      <c r="B90" s="125" t="s">
        <v>648</v>
      </c>
      <c r="C90" s="241">
        <v>2</v>
      </c>
      <c r="F90" s="248">
        <v>2</v>
      </c>
    </row>
    <row r="91" spans="1:6" x14ac:dyDescent="0.2">
      <c r="A91" s="125" t="s">
        <v>457</v>
      </c>
      <c r="B91" s="125" t="s">
        <v>458</v>
      </c>
      <c r="C91" s="241">
        <v>4</v>
      </c>
      <c r="F91" s="248">
        <v>4</v>
      </c>
    </row>
    <row r="92" spans="1:6" x14ac:dyDescent="0.2">
      <c r="A92" s="125" t="s">
        <v>459</v>
      </c>
      <c r="B92" s="125" t="s">
        <v>460</v>
      </c>
      <c r="C92" s="241">
        <v>10</v>
      </c>
      <c r="F92" s="248">
        <v>10</v>
      </c>
    </row>
    <row r="93" spans="1:6" x14ac:dyDescent="0.2">
      <c r="A93" s="125" t="s">
        <v>461</v>
      </c>
      <c r="B93" s="125" t="s">
        <v>462</v>
      </c>
      <c r="C93" s="241">
        <v>4</v>
      </c>
      <c r="F93" s="248">
        <v>4</v>
      </c>
    </row>
    <row r="94" spans="1:6" x14ac:dyDescent="0.2">
      <c r="A94" s="125" t="s">
        <v>363</v>
      </c>
      <c r="B94" s="125" t="s">
        <v>364</v>
      </c>
      <c r="C94" s="241">
        <v>98</v>
      </c>
      <c r="D94" s="241">
        <v>20</v>
      </c>
      <c r="E94" s="241">
        <v>2</v>
      </c>
      <c r="F94" s="248">
        <v>120</v>
      </c>
    </row>
    <row r="95" spans="1:6" x14ac:dyDescent="0.2">
      <c r="A95" s="125" t="s">
        <v>361</v>
      </c>
      <c r="B95" s="125" t="s">
        <v>595</v>
      </c>
      <c r="C95" s="241">
        <v>44</v>
      </c>
      <c r="D95" s="241">
        <v>12</v>
      </c>
      <c r="F95" s="248">
        <v>56</v>
      </c>
    </row>
    <row r="96" spans="1:6" x14ac:dyDescent="0.2">
      <c r="A96" s="125" t="s">
        <v>288</v>
      </c>
      <c r="B96" s="125" t="s">
        <v>289</v>
      </c>
      <c r="C96" s="241">
        <v>5</v>
      </c>
      <c r="F96" s="248">
        <v>5</v>
      </c>
    </row>
    <row r="97" spans="1:6" x14ac:dyDescent="0.2">
      <c r="A97" s="125" t="s">
        <v>274</v>
      </c>
      <c r="B97" s="125" t="s">
        <v>275</v>
      </c>
      <c r="C97" s="241">
        <v>97</v>
      </c>
      <c r="D97" s="241">
        <v>19</v>
      </c>
      <c r="E97" s="241">
        <v>15</v>
      </c>
      <c r="F97" s="248">
        <v>131</v>
      </c>
    </row>
    <row r="98" spans="1:6" x14ac:dyDescent="0.2">
      <c r="A98" s="125" t="s">
        <v>292</v>
      </c>
      <c r="B98" s="125" t="s">
        <v>293</v>
      </c>
      <c r="C98" s="241">
        <v>9</v>
      </c>
      <c r="D98" s="241">
        <v>26</v>
      </c>
      <c r="F98" s="248">
        <v>35</v>
      </c>
    </row>
    <row r="99" spans="1:6" x14ac:dyDescent="0.2">
      <c r="A99" s="125" t="s">
        <v>294</v>
      </c>
      <c r="B99" s="125" t="s">
        <v>295</v>
      </c>
      <c r="C99" s="241">
        <v>6</v>
      </c>
      <c r="D99" s="241">
        <v>3</v>
      </c>
      <c r="E99" s="241">
        <v>1</v>
      </c>
      <c r="F99" s="248">
        <v>10</v>
      </c>
    </row>
    <row r="100" spans="1:6" x14ac:dyDescent="0.2">
      <c r="A100" s="125" t="s">
        <v>296</v>
      </c>
      <c r="B100" s="125" t="s">
        <v>297</v>
      </c>
      <c r="C100" s="241">
        <v>27</v>
      </c>
      <c r="F100" s="248">
        <v>27</v>
      </c>
    </row>
    <row r="101" spans="1:6" x14ac:dyDescent="0.2">
      <c r="A101" s="125" t="s">
        <v>463</v>
      </c>
      <c r="B101" s="125" t="s">
        <v>464</v>
      </c>
      <c r="C101" s="241">
        <v>7</v>
      </c>
      <c r="F101" s="248">
        <v>7</v>
      </c>
    </row>
    <row r="102" spans="1:6" x14ac:dyDescent="0.2">
      <c r="A102" s="125" t="s">
        <v>284</v>
      </c>
      <c r="B102" s="125" t="s">
        <v>285</v>
      </c>
      <c r="C102" s="241">
        <v>4</v>
      </c>
      <c r="D102" s="241">
        <v>1</v>
      </c>
      <c r="E102" s="241">
        <v>1</v>
      </c>
      <c r="F102" s="248">
        <v>6</v>
      </c>
    </row>
    <row r="103" spans="1:6" x14ac:dyDescent="0.2">
      <c r="A103" s="125" t="s">
        <v>278</v>
      </c>
      <c r="B103" s="125" t="s">
        <v>279</v>
      </c>
      <c r="E103" s="241">
        <v>7</v>
      </c>
      <c r="F103" s="248">
        <v>7</v>
      </c>
    </row>
    <row r="104" spans="1:6" x14ac:dyDescent="0.2">
      <c r="A104" s="125" t="s">
        <v>465</v>
      </c>
      <c r="B104" s="125" t="s">
        <v>466</v>
      </c>
      <c r="C104" s="241">
        <v>3</v>
      </c>
      <c r="F104" s="248">
        <v>3</v>
      </c>
    </row>
    <row r="105" spans="1:6" x14ac:dyDescent="0.2">
      <c r="A105" s="125" t="s">
        <v>227</v>
      </c>
      <c r="B105" s="125" t="s">
        <v>228</v>
      </c>
      <c r="C105" s="241">
        <v>51</v>
      </c>
      <c r="D105" s="241">
        <v>61</v>
      </c>
      <c r="E105" s="241">
        <v>58</v>
      </c>
      <c r="F105" s="248">
        <v>170</v>
      </c>
    </row>
    <row r="106" spans="1:6" x14ac:dyDescent="0.2">
      <c r="A106" s="125" t="s">
        <v>280</v>
      </c>
      <c r="B106" s="125" t="s">
        <v>281</v>
      </c>
      <c r="C106" s="241">
        <v>57</v>
      </c>
      <c r="D106" s="241">
        <v>28</v>
      </c>
      <c r="E106" s="241">
        <v>7</v>
      </c>
      <c r="F106" s="248">
        <v>92</v>
      </c>
    </row>
    <row r="107" spans="1:6" x14ac:dyDescent="0.2">
      <c r="A107" s="125" t="s">
        <v>286</v>
      </c>
      <c r="B107" s="125" t="s">
        <v>287</v>
      </c>
      <c r="C107" s="241">
        <v>195</v>
      </c>
      <c r="D107" s="241">
        <v>24</v>
      </c>
      <c r="E107" s="241">
        <v>48</v>
      </c>
      <c r="F107" s="248">
        <v>267</v>
      </c>
    </row>
    <row r="108" spans="1:6" x14ac:dyDescent="0.2">
      <c r="A108" s="125" t="s">
        <v>282</v>
      </c>
      <c r="B108" s="125" t="s">
        <v>283</v>
      </c>
      <c r="C108" s="241">
        <v>25</v>
      </c>
      <c r="D108" s="241">
        <v>77</v>
      </c>
      <c r="E108" s="241">
        <v>116</v>
      </c>
      <c r="F108" s="248">
        <v>218</v>
      </c>
    </row>
    <row r="109" spans="1:6" x14ac:dyDescent="0.2">
      <c r="A109" s="125" t="s">
        <v>616</v>
      </c>
      <c r="B109" s="125" t="s">
        <v>617</v>
      </c>
      <c r="C109" s="241">
        <v>3</v>
      </c>
      <c r="F109" s="248">
        <v>3</v>
      </c>
    </row>
    <row r="110" spans="1:6" x14ac:dyDescent="0.2">
      <c r="A110" s="125" t="s">
        <v>618</v>
      </c>
      <c r="B110" s="125" t="s">
        <v>619</v>
      </c>
      <c r="C110" s="241">
        <v>3</v>
      </c>
      <c r="F110" s="248">
        <v>3</v>
      </c>
    </row>
    <row r="111" spans="1:6" x14ac:dyDescent="0.2">
      <c r="A111" s="125" t="s">
        <v>661</v>
      </c>
      <c r="B111" s="125" t="s">
        <v>662</v>
      </c>
      <c r="C111" s="241">
        <v>1</v>
      </c>
      <c r="F111" s="248">
        <v>1</v>
      </c>
    </row>
    <row r="112" spans="1:6" x14ac:dyDescent="0.2">
      <c r="A112" s="125" t="s">
        <v>467</v>
      </c>
      <c r="B112" s="125" t="s">
        <v>468</v>
      </c>
      <c r="C112" s="241">
        <v>2</v>
      </c>
      <c r="F112" s="248">
        <v>2</v>
      </c>
    </row>
    <row r="113" spans="1:6" x14ac:dyDescent="0.2">
      <c r="A113" s="125" t="s">
        <v>469</v>
      </c>
      <c r="B113" s="125" t="s">
        <v>470</v>
      </c>
      <c r="C113" s="241">
        <v>1</v>
      </c>
      <c r="E113" s="241">
        <v>10</v>
      </c>
      <c r="F113" s="248">
        <v>11</v>
      </c>
    </row>
    <row r="114" spans="1:6" x14ac:dyDescent="0.2">
      <c r="A114" s="125" t="s">
        <v>352</v>
      </c>
      <c r="B114" s="125" t="s">
        <v>353</v>
      </c>
      <c r="C114" s="241">
        <v>146</v>
      </c>
      <c r="D114" s="241">
        <v>22</v>
      </c>
      <c r="E114" s="241">
        <v>31</v>
      </c>
      <c r="F114" s="248">
        <v>199</v>
      </c>
    </row>
    <row r="115" spans="1:6" x14ac:dyDescent="0.2">
      <c r="A115" s="125" t="s">
        <v>687</v>
      </c>
      <c r="B115" s="125" t="s">
        <v>688</v>
      </c>
      <c r="D115" s="241">
        <v>6</v>
      </c>
      <c r="F115" s="248">
        <v>6</v>
      </c>
    </row>
    <row r="116" spans="1:6" x14ac:dyDescent="0.2">
      <c r="A116" s="125" t="s">
        <v>689</v>
      </c>
      <c r="B116" s="125" t="s">
        <v>690</v>
      </c>
      <c r="D116" s="241">
        <v>6</v>
      </c>
      <c r="F116" s="248">
        <v>6</v>
      </c>
    </row>
    <row r="117" spans="1:6" x14ac:dyDescent="0.2">
      <c r="A117" s="125" t="s">
        <v>471</v>
      </c>
      <c r="B117" s="125" t="s">
        <v>96</v>
      </c>
      <c r="C117" s="241">
        <v>3</v>
      </c>
      <c r="F117" s="248">
        <v>3</v>
      </c>
    </row>
    <row r="118" spans="1:6" x14ac:dyDescent="0.2">
      <c r="A118" s="125" t="s">
        <v>472</v>
      </c>
      <c r="B118" s="125" t="s">
        <v>473</v>
      </c>
      <c r="C118" s="241">
        <v>2</v>
      </c>
      <c r="F118" s="248">
        <v>2</v>
      </c>
    </row>
    <row r="119" spans="1:6" x14ac:dyDescent="0.2">
      <c r="A119" s="125" t="s">
        <v>707</v>
      </c>
      <c r="B119" s="125" t="s">
        <v>708</v>
      </c>
      <c r="D119" s="241">
        <v>36</v>
      </c>
      <c r="E119" s="241">
        <v>4</v>
      </c>
      <c r="F119" s="248">
        <v>40</v>
      </c>
    </row>
    <row r="120" spans="1:6" x14ac:dyDescent="0.2">
      <c r="A120" s="125" t="s">
        <v>613</v>
      </c>
      <c r="B120" s="125" t="s">
        <v>611</v>
      </c>
      <c r="C120" s="241">
        <v>532</v>
      </c>
      <c r="D120" s="241">
        <v>288</v>
      </c>
      <c r="E120" s="241">
        <v>424</v>
      </c>
      <c r="F120" s="248">
        <v>1244</v>
      </c>
    </row>
    <row r="121" spans="1:6" x14ac:dyDescent="0.2">
      <c r="A121" s="125" t="s">
        <v>596</v>
      </c>
      <c r="B121" s="125" t="s">
        <v>597</v>
      </c>
      <c r="C121" s="241">
        <v>72</v>
      </c>
      <c r="D121" s="241">
        <v>13</v>
      </c>
      <c r="E121" s="241">
        <v>6</v>
      </c>
      <c r="F121" s="248">
        <v>91</v>
      </c>
    </row>
    <row r="122" spans="1:6" x14ac:dyDescent="0.2">
      <c r="A122" s="125" t="s">
        <v>620</v>
      </c>
      <c r="B122" s="125" t="s">
        <v>621</v>
      </c>
      <c r="C122" s="241">
        <v>1</v>
      </c>
      <c r="F122" s="248">
        <v>1</v>
      </c>
    </row>
    <row r="123" spans="1:6" x14ac:dyDescent="0.2">
      <c r="A123" s="125" t="s">
        <v>804</v>
      </c>
      <c r="B123" s="125" t="s">
        <v>805</v>
      </c>
      <c r="C123" s="241">
        <v>1</v>
      </c>
      <c r="F123" s="248">
        <v>1</v>
      </c>
    </row>
    <row r="124" spans="1:6" x14ac:dyDescent="0.2">
      <c r="A124" s="125" t="s">
        <v>789</v>
      </c>
      <c r="B124" s="125" t="s">
        <v>790</v>
      </c>
      <c r="C124" s="241">
        <v>2</v>
      </c>
      <c r="F124" s="248">
        <v>2</v>
      </c>
    </row>
    <row r="125" spans="1:6" x14ac:dyDescent="0.2">
      <c r="A125" s="125" t="s">
        <v>474</v>
      </c>
      <c r="B125" s="125" t="s">
        <v>475</v>
      </c>
      <c r="C125" s="241">
        <v>4</v>
      </c>
      <c r="F125" s="248">
        <v>4</v>
      </c>
    </row>
    <row r="126" spans="1:6" x14ac:dyDescent="0.2">
      <c r="A126" s="125" t="s">
        <v>476</v>
      </c>
      <c r="B126" s="125" t="s">
        <v>477</v>
      </c>
      <c r="C126" s="241">
        <v>1</v>
      </c>
      <c r="E126" s="241">
        <v>10</v>
      </c>
      <c r="F126" s="248">
        <v>11</v>
      </c>
    </row>
    <row r="127" spans="1:6" x14ac:dyDescent="0.2">
      <c r="A127" s="125" t="s">
        <v>478</v>
      </c>
      <c r="B127" s="125" t="s">
        <v>479</v>
      </c>
      <c r="C127" s="241">
        <v>7</v>
      </c>
      <c r="F127" s="248">
        <v>7</v>
      </c>
    </row>
    <row r="128" spans="1:6" x14ac:dyDescent="0.2">
      <c r="A128" s="125" t="s">
        <v>480</v>
      </c>
      <c r="B128" s="125" t="s">
        <v>481</v>
      </c>
      <c r="C128" s="241">
        <v>1</v>
      </c>
      <c r="E128" s="241">
        <v>21</v>
      </c>
      <c r="F128" s="248">
        <v>22</v>
      </c>
    </row>
    <row r="129" spans="1:6" x14ac:dyDescent="0.2">
      <c r="A129" s="125" t="s">
        <v>598</v>
      </c>
      <c r="B129" s="125" t="s">
        <v>599</v>
      </c>
      <c r="C129" s="241">
        <v>8</v>
      </c>
      <c r="F129" s="248">
        <v>8</v>
      </c>
    </row>
    <row r="130" spans="1:6" x14ac:dyDescent="0.2">
      <c r="A130" s="125" t="s">
        <v>482</v>
      </c>
      <c r="B130" s="125" t="s">
        <v>483</v>
      </c>
      <c r="E130" s="241">
        <v>18</v>
      </c>
      <c r="F130" s="248">
        <v>18</v>
      </c>
    </row>
    <row r="131" spans="1:6" x14ac:dyDescent="0.2">
      <c r="A131" s="125" t="s">
        <v>484</v>
      </c>
      <c r="B131" s="125" t="s">
        <v>485</v>
      </c>
      <c r="C131" s="241">
        <v>4</v>
      </c>
      <c r="F131" s="248">
        <v>4</v>
      </c>
    </row>
    <row r="132" spans="1:6" x14ac:dyDescent="0.2">
      <c r="A132" s="125" t="s">
        <v>486</v>
      </c>
      <c r="B132" s="125" t="s">
        <v>487</v>
      </c>
      <c r="C132" s="241">
        <v>2</v>
      </c>
      <c r="F132" s="248">
        <v>2</v>
      </c>
    </row>
    <row r="133" spans="1:6" x14ac:dyDescent="0.2">
      <c r="A133" s="125" t="s">
        <v>663</v>
      </c>
      <c r="B133" s="125" t="s">
        <v>664</v>
      </c>
      <c r="C133" s="241">
        <v>1</v>
      </c>
      <c r="F133" s="248">
        <v>1</v>
      </c>
    </row>
    <row r="134" spans="1:6" x14ac:dyDescent="0.2">
      <c r="A134" s="125" t="s">
        <v>488</v>
      </c>
      <c r="B134" s="125" t="s">
        <v>489</v>
      </c>
      <c r="C134" s="241">
        <v>1</v>
      </c>
      <c r="F134" s="248">
        <v>1</v>
      </c>
    </row>
    <row r="135" spans="1:6" x14ac:dyDescent="0.2">
      <c r="A135" s="125" t="s">
        <v>229</v>
      </c>
      <c r="B135" s="125" t="s">
        <v>230</v>
      </c>
      <c r="C135" s="241">
        <v>228</v>
      </c>
      <c r="D135" s="241">
        <v>97</v>
      </c>
      <c r="E135" s="241">
        <v>40</v>
      </c>
      <c r="F135" s="248">
        <v>365</v>
      </c>
    </row>
    <row r="136" spans="1:6" x14ac:dyDescent="0.2">
      <c r="A136" s="125" t="s">
        <v>490</v>
      </c>
      <c r="B136" s="125" t="s">
        <v>491</v>
      </c>
      <c r="C136" s="241">
        <v>6</v>
      </c>
      <c r="E136" s="241">
        <v>3</v>
      </c>
      <c r="F136" s="248">
        <v>9</v>
      </c>
    </row>
    <row r="137" spans="1:6" x14ac:dyDescent="0.2">
      <c r="A137" s="125" t="s">
        <v>709</v>
      </c>
      <c r="B137" s="125" t="s">
        <v>710</v>
      </c>
      <c r="D137" s="241">
        <v>18</v>
      </c>
      <c r="E137" s="241">
        <v>16</v>
      </c>
      <c r="F137" s="248">
        <v>34</v>
      </c>
    </row>
    <row r="138" spans="1:6" x14ac:dyDescent="0.2">
      <c r="A138" s="125" t="s">
        <v>711</v>
      </c>
      <c r="B138" s="125" t="s">
        <v>712</v>
      </c>
      <c r="D138" s="241">
        <v>9</v>
      </c>
      <c r="E138" s="241">
        <v>23</v>
      </c>
      <c r="F138" s="248">
        <v>32</v>
      </c>
    </row>
    <row r="139" spans="1:6" x14ac:dyDescent="0.2">
      <c r="A139" s="125" t="s">
        <v>713</v>
      </c>
      <c r="B139" s="125" t="s">
        <v>714</v>
      </c>
      <c r="D139" s="241">
        <v>18</v>
      </c>
      <c r="E139" s="241">
        <v>14</v>
      </c>
      <c r="F139" s="248">
        <v>32</v>
      </c>
    </row>
    <row r="140" spans="1:6" x14ac:dyDescent="0.2">
      <c r="A140" s="125" t="s">
        <v>381</v>
      </c>
      <c r="B140" s="125" t="s">
        <v>382</v>
      </c>
      <c r="C140" s="241">
        <v>50</v>
      </c>
      <c r="D140" s="241">
        <v>61</v>
      </c>
      <c r="E140" s="241">
        <v>7</v>
      </c>
      <c r="F140" s="248">
        <v>118</v>
      </c>
    </row>
    <row r="141" spans="1:6" x14ac:dyDescent="0.2">
      <c r="A141" s="125" t="s">
        <v>665</v>
      </c>
      <c r="B141" s="125" t="s">
        <v>666</v>
      </c>
      <c r="C141" s="241">
        <v>36</v>
      </c>
      <c r="F141" s="248">
        <v>36</v>
      </c>
    </row>
    <row r="142" spans="1:6" x14ac:dyDescent="0.2">
      <c r="A142" s="125" t="s">
        <v>492</v>
      </c>
      <c r="B142" s="125" t="s">
        <v>493</v>
      </c>
      <c r="C142" s="241">
        <v>2</v>
      </c>
      <c r="E142" s="241">
        <v>3</v>
      </c>
      <c r="F142" s="248">
        <v>5</v>
      </c>
    </row>
    <row r="143" spans="1:6" x14ac:dyDescent="0.2">
      <c r="A143" s="125" t="s">
        <v>494</v>
      </c>
      <c r="B143" s="125" t="s">
        <v>495</v>
      </c>
      <c r="C143" s="241">
        <v>17</v>
      </c>
      <c r="F143" s="248">
        <v>17</v>
      </c>
    </row>
    <row r="144" spans="1:6" x14ac:dyDescent="0.2">
      <c r="A144" s="125" t="s">
        <v>715</v>
      </c>
      <c r="B144" s="125" t="s">
        <v>716</v>
      </c>
      <c r="C144" s="241">
        <v>2</v>
      </c>
      <c r="F144" s="248">
        <v>2</v>
      </c>
    </row>
    <row r="145" spans="1:6" x14ac:dyDescent="0.2">
      <c r="A145" s="125" t="s">
        <v>608</v>
      </c>
      <c r="B145" s="125" t="s">
        <v>138</v>
      </c>
      <c r="C145" s="241">
        <v>17</v>
      </c>
      <c r="D145" s="241">
        <v>6</v>
      </c>
      <c r="E145" s="241">
        <v>30</v>
      </c>
      <c r="F145" s="248">
        <v>53</v>
      </c>
    </row>
    <row r="146" spans="1:6" x14ac:dyDescent="0.2">
      <c r="A146" s="125" t="s">
        <v>40</v>
      </c>
      <c r="B146" s="125" t="s">
        <v>41</v>
      </c>
      <c r="C146" s="241">
        <v>736</v>
      </c>
      <c r="D146" s="241">
        <v>490</v>
      </c>
      <c r="E146" s="241">
        <v>352</v>
      </c>
      <c r="F146" s="248">
        <v>1578</v>
      </c>
    </row>
    <row r="147" spans="1:6" x14ac:dyDescent="0.2">
      <c r="A147" s="125" t="s">
        <v>256</v>
      </c>
      <c r="B147" s="125" t="s">
        <v>257</v>
      </c>
      <c r="C147" s="241">
        <v>120</v>
      </c>
      <c r="D147" s="241">
        <v>12</v>
      </c>
      <c r="E147" s="241">
        <v>6</v>
      </c>
      <c r="F147" s="248">
        <v>138</v>
      </c>
    </row>
    <row r="148" spans="1:6" x14ac:dyDescent="0.2">
      <c r="A148" s="125" t="s">
        <v>42</v>
      </c>
      <c r="B148" s="125" t="s">
        <v>43</v>
      </c>
      <c r="C148" s="241">
        <v>74</v>
      </c>
      <c r="D148" s="241">
        <v>15</v>
      </c>
      <c r="E148" s="241">
        <v>21</v>
      </c>
      <c r="F148" s="248">
        <v>110</v>
      </c>
    </row>
    <row r="149" spans="1:6" x14ac:dyDescent="0.2">
      <c r="A149" s="125" t="s">
        <v>98</v>
      </c>
      <c r="B149" s="125" t="s">
        <v>717</v>
      </c>
      <c r="C149" s="241">
        <v>15</v>
      </c>
      <c r="E149" s="241">
        <v>16</v>
      </c>
      <c r="F149" s="248">
        <v>31</v>
      </c>
    </row>
    <row r="150" spans="1:6" x14ac:dyDescent="0.2">
      <c r="A150" s="125" t="s">
        <v>100</v>
      </c>
      <c r="B150" s="125" t="s">
        <v>101</v>
      </c>
      <c r="D150" s="241">
        <v>15</v>
      </c>
      <c r="F150" s="248">
        <v>15</v>
      </c>
    </row>
    <row r="151" spans="1:6" x14ac:dyDescent="0.2">
      <c r="A151" s="125" t="s">
        <v>106</v>
      </c>
      <c r="B151" s="125" t="s">
        <v>107</v>
      </c>
      <c r="C151" s="241">
        <v>3</v>
      </c>
      <c r="F151" s="248">
        <v>3</v>
      </c>
    </row>
    <row r="152" spans="1:6" x14ac:dyDescent="0.2">
      <c r="A152" s="125" t="s">
        <v>109</v>
      </c>
      <c r="B152" s="125" t="s">
        <v>110</v>
      </c>
      <c r="D152" s="241">
        <v>26</v>
      </c>
      <c r="E152" s="241">
        <v>8</v>
      </c>
      <c r="F152" s="248">
        <v>34</v>
      </c>
    </row>
    <row r="153" spans="1:6" x14ac:dyDescent="0.2">
      <c r="A153" s="125" t="s">
        <v>112</v>
      </c>
      <c r="B153" s="125" t="s">
        <v>113</v>
      </c>
      <c r="C153" s="241">
        <v>82</v>
      </c>
      <c r="D153" s="241">
        <v>39</v>
      </c>
      <c r="E153" s="241">
        <v>39</v>
      </c>
      <c r="F153" s="248">
        <v>160</v>
      </c>
    </row>
    <row r="154" spans="1:6" x14ac:dyDescent="0.2">
      <c r="A154" s="125" t="s">
        <v>203</v>
      </c>
      <c r="B154" s="125" t="s">
        <v>204</v>
      </c>
      <c r="E154" s="241">
        <v>47</v>
      </c>
      <c r="F154" s="248">
        <v>47</v>
      </c>
    </row>
    <row r="155" spans="1:6" x14ac:dyDescent="0.2">
      <c r="A155" s="125" t="s">
        <v>95</v>
      </c>
      <c r="B155" s="125" t="s">
        <v>96</v>
      </c>
      <c r="C155" s="241">
        <v>8</v>
      </c>
      <c r="F155" s="248">
        <v>8</v>
      </c>
    </row>
    <row r="156" spans="1:6" x14ac:dyDescent="0.2">
      <c r="A156" s="125" t="s">
        <v>221</v>
      </c>
      <c r="B156" s="125" t="s">
        <v>222</v>
      </c>
      <c r="C156" s="241">
        <v>3</v>
      </c>
      <c r="F156" s="248">
        <v>3</v>
      </c>
    </row>
    <row r="157" spans="1:6" x14ac:dyDescent="0.2">
      <c r="A157" s="125" t="s">
        <v>137</v>
      </c>
      <c r="B157" s="125" t="s">
        <v>600</v>
      </c>
      <c r="D157" s="241">
        <v>2</v>
      </c>
      <c r="E157" s="241">
        <v>3</v>
      </c>
      <c r="F157" s="248">
        <v>5</v>
      </c>
    </row>
    <row r="158" spans="1:6" x14ac:dyDescent="0.2">
      <c r="A158" s="125" t="s">
        <v>120</v>
      </c>
      <c r="B158" s="125" t="s">
        <v>498</v>
      </c>
      <c r="C158" s="241">
        <v>15</v>
      </c>
      <c r="D158" s="241">
        <v>41</v>
      </c>
      <c r="F158" s="248">
        <v>56</v>
      </c>
    </row>
    <row r="159" spans="1:6" x14ac:dyDescent="0.2">
      <c r="A159" s="125" t="s">
        <v>718</v>
      </c>
      <c r="B159" s="125" t="s">
        <v>719</v>
      </c>
      <c r="E159" s="241">
        <v>10</v>
      </c>
      <c r="F159" s="248">
        <v>10</v>
      </c>
    </row>
    <row r="160" spans="1:6" x14ac:dyDescent="0.2">
      <c r="A160" s="125" t="s">
        <v>210</v>
      </c>
      <c r="B160" s="125" t="s">
        <v>601</v>
      </c>
      <c r="D160" s="241">
        <v>1</v>
      </c>
      <c r="F160" s="248">
        <v>1</v>
      </c>
    </row>
    <row r="161" spans="1:6" x14ac:dyDescent="0.2">
      <c r="A161" s="125" t="s">
        <v>314</v>
      </c>
      <c r="B161" s="125" t="s">
        <v>315</v>
      </c>
      <c r="C161" s="241">
        <v>5</v>
      </c>
      <c r="D161" s="241">
        <v>9</v>
      </c>
      <c r="E161" s="241">
        <v>1</v>
      </c>
      <c r="F161" s="248">
        <v>15</v>
      </c>
    </row>
    <row r="162" spans="1:6" x14ac:dyDescent="0.2">
      <c r="A162" s="125" t="s">
        <v>499</v>
      </c>
      <c r="B162" s="125" t="s">
        <v>500</v>
      </c>
      <c r="D162" s="241">
        <v>2</v>
      </c>
      <c r="F162" s="248">
        <v>2</v>
      </c>
    </row>
    <row r="163" spans="1:6" x14ac:dyDescent="0.2">
      <c r="A163" s="125" t="s">
        <v>316</v>
      </c>
      <c r="B163" s="125" t="s">
        <v>317</v>
      </c>
      <c r="C163" s="241">
        <v>2</v>
      </c>
      <c r="F163" s="248">
        <v>2</v>
      </c>
    </row>
    <row r="164" spans="1:6" x14ac:dyDescent="0.2">
      <c r="A164" s="125" t="s">
        <v>501</v>
      </c>
      <c r="B164" s="125" t="s">
        <v>502</v>
      </c>
      <c r="C164" s="241">
        <v>24</v>
      </c>
      <c r="D164" s="241">
        <v>38</v>
      </c>
      <c r="F164" s="248">
        <v>62</v>
      </c>
    </row>
    <row r="165" spans="1:6" x14ac:dyDescent="0.2">
      <c r="A165" s="125" t="s">
        <v>503</v>
      </c>
      <c r="B165" s="125" t="s">
        <v>504</v>
      </c>
      <c r="C165" s="241">
        <v>1</v>
      </c>
      <c r="F165" s="248">
        <v>1</v>
      </c>
    </row>
    <row r="166" spans="1:6" x14ac:dyDescent="0.2">
      <c r="A166" s="125" t="s">
        <v>806</v>
      </c>
      <c r="B166" s="125" t="s">
        <v>333</v>
      </c>
      <c r="C166" s="241">
        <v>19</v>
      </c>
      <c r="F166" s="248">
        <v>19</v>
      </c>
    </row>
    <row r="167" spans="1:6" x14ac:dyDescent="0.2">
      <c r="A167" s="125" t="s">
        <v>332</v>
      </c>
      <c r="B167" s="125" t="s">
        <v>333</v>
      </c>
      <c r="C167" s="241">
        <v>76</v>
      </c>
      <c r="D167" s="241">
        <v>236</v>
      </c>
      <c r="E167" s="241">
        <v>34</v>
      </c>
      <c r="F167" s="248">
        <v>346</v>
      </c>
    </row>
    <row r="168" spans="1:6" x14ac:dyDescent="0.2">
      <c r="A168" s="125" t="s">
        <v>667</v>
      </c>
      <c r="B168" s="125" t="s">
        <v>668</v>
      </c>
      <c r="C168" s="241">
        <v>2</v>
      </c>
      <c r="F168" s="248">
        <v>2</v>
      </c>
    </row>
    <row r="169" spans="1:6" x14ac:dyDescent="0.2">
      <c r="A169" s="125" t="s">
        <v>168</v>
      </c>
      <c r="B169" s="125" t="s">
        <v>169</v>
      </c>
      <c r="C169" s="241">
        <v>2400</v>
      </c>
      <c r="D169" s="241">
        <v>408</v>
      </c>
      <c r="E169" s="241">
        <v>420</v>
      </c>
      <c r="F169" s="248">
        <v>3228</v>
      </c>
    </row>
    <row r="170" spans="1:6" x14ac:dyDescent="0.2">
      <c r="A170" s="125" t="s">
        <v>505</v>
      </c>
      <c r="B170" s="125" t="s">
        <v>506</v>
      </c>
      <c r="C170" s="241">
        <v>2</v>
      </c>
      <c r="F170" s="248">
        <v>2</v>
      </c>
    </row>
    <row r="171" spans="1:6" x14ac:dyDescent="0.2">
      <c r="A171" s="125" t="s">
        <v>720</v>
      </c>
      <c r="B171" s="125" t="s">
        <v>167</v>
      </c>
      <c r="E171" s="241">
        <v>7</v>
      </c>
      <c r="F171" s="248">
        <v>7</v>
      </c>
    </row>
    <row r="172" spans="1:6" x14ac:dyDescent="0.2">
      <c r="A172" s="125" t="s">
        <v>721</v>
      </c>
      <c r="B172" s="125" t="s">
        <v>167</v>
      </c>
      <c r="E172" s="241">
        <v>3</v>
      </c>
      <c r="F172" s="248">
        <v>3</v>
      </c>
    </row>
    <row r="173" spans="1:6" x14ac:dyDescent="0.2">
      <c r="A173" s="125" t="s">
        <v>223</v>
      </c>
      <c r="B173" s="125" t="s">
        <v>167</v>
      </c>
      <c r="C173" s="241">
        <v>1339</v>
      </c>
      <c r="D173" s="241">
        <v>379</v>
      </c>
      <c r="E173" s="241">
        <v>184</v>
      </c>
      <c r="F173" s="248">
        <v>1902</v>
      </c>
    </row>
    <row r="174" spans="1:6" x14ac:dyDescent="0.2">
      <c r="A174" s="125" t="s">
        <v>669</v>
      </c>
      <c r="B174" s="125" t="s">
        <v>670</v>
      </c>
      <c r="C174" s="241">
        <v>3</v>
      </c>
      <c r="F174" s="248">
        <v>3</v>
      </c>
    </row>
    <row r="175" spans="1:6" x14ac:dyDescent="0.2">
      <c r="A175" s="125" t="s">
        <v>174</v>
      </c>
      <c r="B175" s="125" t="s">
        <v>507</v>
      </c>
      <c r="C175" s="241">
        <v>806</v>
      </c>
      <c r="D175" s="241">
        <v>64</v>
      </c>
      <c r="E175" s="241">
        <v>42</v>
      </c>
      <c r="F175" s="248">
        <v>912</v>
      </c>
    </row>
    <row r="176" spans="1:6" x14ac:dyDescent="0.2">
      <c r="A176" s="125" t="s">
        <v>508</v>
      </c>
      <c r="B176" s="125" t="s">
        <v>509</v>
      </c>
      <c r="C176" s="241">
        <v>45</v>
      </c>
      <c r="D176" s="241">
        <v>16</v>
      </c>
      <c r="F176" s="248">
        <v>61</v>
      </c>
    </row>
    <row r="177" spans="1:6" x14ac:dyDescent="0.2">
      <c r="A177" s="125" t="s">
        <v>722</v>
      </c>
      <c r="B177" s="125" t="s">
        <v>723</v>
      </c>
      <c r="C177" s="241">
        <v>3</v>
      </c>
      <c r="F177" s="248">
        <v>3</v>
      </c>
    </row>
    <row r="178" spans="1:6" x14ac:dyDescent="0.2">
      <c r="A178" s="125" t="s">
        <v>510</v>
      </c>
      <c r="B178" s="125" t="s">
        <v>511</v>
      </c>
      <c r="C178" s="241">
        <v>0</v>
      </c>
      <c r="E178" s="241">
        <v>2</v>
      </c>
      <c r="F178" s="248">
        <v>2</v>
      </c>
    </row>
    <row r="179" spans="1:6" x14ac:dyDescent="0.2">
      <c r="A179" s="125" t="s">
        <v>671</v>
      </c>
      <c r="B179" s="125" t="s">
        <v>672</v>
      </c>
      <c r="C179" s="241">
        <v>1</v>
      </c>
      <c r="F179" s="248">
        <v>1</v>
      </c>
    </row>
    <row r="180" spans="1:6" x14ac:dyDescent="0.2">
      <c r="A180" s="125" t="s">
        <v>622</v>
      </c>
      <c r="B180" s="125" t="s">
        <v>623</v>
      </c>
      <c r="C180" s="241">
        <v>2</v>
      </c>
      <c r="F180" s="248">
        <v>2</v>
      </c>
    </row>
    <row r="181" spans="1:6" x14ac:dyDescent="0.2">
      <c r="A181" s="125" t="s">
        <v>306</v>
      </c>
      <c r="B181" s="125" t="s">
        <v>307</v>
      </c>
      <c r="C181" s="241">
        <v>25</v>
      </c>
      <c r="D181" s="241">
        <v>162</v>
      </c>
      <c r="E181" s="241">
        <v>279</v>
      </c>
      <c r="F181" s="248">
        <v>466</v>
      </c>
    </row>
    <row r="182" spans="1:6" x14ac:dyDescent="0.2">
      <c r="A182" s="125" t="s">
        <v>310</v>
      </c>
      <c r="B182" s="125" t="s">
        <v>307</v>
      </c>
      <c r="C182" s="241">
        <v>683</v>
      </c>
      <c r="D182" s="241">
        <v>74</v>
      </c>
      <c r="F182" s="248">
        <v>757</v>
      </c>
    </row>
    <row r="183" spans="1:6" x14ac:dyDescent="0.2">
      <c r="A183" s="125" t="s">
        <v>512</v>
      </c>
      <c r="B183" s="125" t="s">
        <v>307</v>
      </c>
      <c r="C183" s="241">
        <v>63</v>
      </c>
      <c r="D183" s="241">
        <v>20</v>
      </c>
      <c r="E183" s="241">
        <v>9</v>
      </c>
      <c r="F183" s="248">
        <v>92</v>
      </c>
    </row>
    <row r="184" spans="1:6" x14ac:dyDescent="0.2">
      <c r="A184" s="125" t="s">
        <v>33</v>
      </c>
      <c r="B184" s="125" t="s">
        <v>34</v>
      </c>
      <c r="C184" s="241">
        <v>1426</v>
      </c>
      <c r="D184" s="241">
        <v>194</v>
      </c>
      <c r="E184" s="241">
        <v>0</v>
      </c>
      <c r="F184" s="248">
        <v>1620</v>
      </c>
    </row>
    <row r="185" spans="1:6" x14ac:dyDescent="0.2">
      <c r="A185" s="125" t="s">
        <v>318</v>
      </c>
      <c r="B185" s="125" t="s">
        <v>34</v>
      </c>
      <c r="D185" s="241">
        <v>1</v>
      </c>
      <c r="F185" s="248">
        <v>1</v>
      </c>
    </row>
    <row r="186" spans="1:6" x14ac:dyDescent="0.2">
      <c r="A186" s="125" t="s">
        <v>602</v>
      </c>
      <c r="B186" s="125" t="s">
        <v>34</v>
      </c>
      <c r="C186" s="241">
        <v>43</v>
      </c>
      <c r="F186" s="248">
        <v>43</v>
      </c>
    </row>
    <row r="187" spans="1:6" x14ac:dyDescent="0.2">
      <c r="A187" s="125" t="s">
        <v>724</v>
      </c>
      <c r="B187" s="125" t="s">
        <v>34</v>
      </c>
      <c r="C187" s="241">
        <v>8</v>
      </c>
      <c r="F187" s="248">
        <v>8</v>
      </c>
    </row>
    <row r="188" spans="1:6" x14ac:dyDescent="0.2">
      <c r="A188" s="125" t="s">
        <v>513</v>
      </c>
      <c r="B188" s="125" t="s">
        <v>34</v>
      </c>
      <c r="C188" s="241">
        <v>10</v>
      </c>
      <c r="F188" s="248">
        <v>10</v>
      </c>
    </row>
    <row r="189" spans="1:6" x14ac:dyDescent="0.2">
      <c r="A189" s="125" t="s">
        <v>514</v>
      </c>
      <c r="B189" s="125" t="s">
        <v>515</v>
      </c>
      <c r="C189" s="241">
        <v>54</v>
      </c>
      <c r="D189" s="241">
        <v>94</v>
      </c>
      <c r="E189" s="241">
        <v>80</v>
      </c>
      <c r="F189" s="248">
        <v>228</v>
      </c>
    </row>
    <row r="190" spans="1:6" x14ac:dyDescent="0.2">
      <c r="A190" s="125" t="s">
        <v>725</v>
      </c>
      <c r="B190" s="125" t="s">
        <v>515</v>
      </c>
      <c r="E190" s="241">
        <v>1</v>
      </c>
      <c r="F190" s="248">
        <v>1</v>
      </c>
    </row>
    <row r="191" spans="1:6" x14ac:dyDescent="0.2">
      <c r="A191" s="125" t="s">
        <v>516</v>
      </c>
      <c r="B191" s="125" t="s">
        <v>309</v>
      </c>
      <c r="C191" s="241">
        <v>89</v>
      </c>
      <c r="D191" s="241">
        <v>6</v>
      </c>
      <c r="F191" s="248">
        <v>95</v>
      </c>
    </row>
    <row r="192" spans="1:6" x14ac:dyDescent="0.2">
      <c r="A192" s="125" t="s">
        <v>308</v>
      </c>
      <c r="B192" s="125" t="s">
        <v>309</v>
      </c>
      <c r="C192" s="241">
        <v>16</v>
      </c>
      <c r="D192" s="241">
        <v>69</v>
      </c>
      <c r="F192" s="248">
        <v>85</v>
      </c>
    </row>
    <row r="193" spans="1:6" x14ac:dyDescent="0.2">
      <c r="A193" s="125" t="s">
        <v>176</v>
      </c>
      <c r="B193" s="125" t="s">
        <v>309</v>
      </c>
      <c r="D193" s="241">
        <v>59</v>
      </c>
      <c r="E193" s="241">
        <v>55</v>
      </c>
      <c r="F193" s="248">
        <v>114</v>
      </c>
    </row>
    <row r="194" spans="1:6" x14ac:dyDescent="0.2">
      <c r="A194" s="125" t="s">
        <v>517</v>
      </c>
      <c r="B194" s="125" t="s">
        <v>309</v>
      </c>
      <c r="C194" s="241">
        <v>11</v>
      </c>
      <c r="F194" s="248">
        <v>11</v>
      </c>
    </row>
    <row r="195" spans="1:6" x14ac:dyDescent="0.2">
      <c r="A195" s="125" t="s">
        <v>518</v>
      </c>
      <c r="B195" s="125" t="s">
        <v>309</v>
      </c>
      <c r="C195" s="241">
        <v>190</v>
      </c>
      <c r="D195" s="241">
        <v>87</v>
      </c>
      <c r="E195" s="241">
        <v>88</v>
      </c>
      <c r="F195" s="248">
        <v>365</v>
      </c>
    </row>
    <row r="196" spans="1:6" x14ac:dyDescent="0.2">
      <c r="A196" s="125" t="s">
        <v>319</v>
      </c>
      <c r="B196" s="125" t="s">
        <v>309</v>
      </c>
      <c r="C196" s="241">
        <v>2</v>
      </c>
      <c r="D196" s="241">
        <v>18</v>
      </c>
      <c r="E196" s="241">
        <v>6</v>
      </c>
      <c r="F196" s="248">
        <v>26</v>
      </c>
    </row>
    <row r="197" spans="1:6" x14ac:dyDescent="0.2">
      <c r="A197" s="125" t="s">
        <v>519</v>
      </c>
      <c r="B197" s="125" t="s">
        <v>520</v>
      </c>
      <c r="D197" s="241">
        <v>132</v>
      </c>
      <c r="F197" s="248">
        <v>132</v>
      </c>
    </row>
    <row r="198" spans="1:6" x14ac:dyDescent="0.2">
      <c r="A198" s="125" t="s">
        <v>726</v>
      </c>
      <c r="B198" s="125" t="s">
        <v>305</v>
      </c>
      <c r="E198" s="241">
        <v>43</v>
      </c>
      <c r="F198" s="248">
        <v>43</v>
      </c>
    </row>
    <row r="199" spans="1:6" x14ac:dyDescent="0.2">
      <c r="A199" s="125" t="s">
        <v>727</v>
      </c>
      <c r="B199" s="125" t="s">
        <v>728</v>
      </c>
      <c r="E199" s="241">
        <v>1</v>
      </c>
      <c r="F199" s="248">
        <v>1</v>
      </c>
    </row>
    <row r="200" spans="1:6" x14ac:dyDescent="0.2">
      <c r="A200" s="125" t="s">
        <v>521</v>
      </c>
      <c r="B200" s="125" t="s">
        <v>522</v>
      </c>
      <c r="C200" s="241">
        <v>40</v>
      </c>
      <c r="D200" s="241">
        <v>40</v>
      </c>
      <c r="E200" s="241">
        <v>78</v>
      </c>
      <c r="F200" s="248">
        <v>158</v>
      </c>
    </row>
    <row r="201" spans="1:6" x14ac:dyDescent="0.2">
      <c r="A201" s="125" t="s">
        <v>523</v>
      </c>
      <c r="B201" s="125" t="s">
        <v>377</v>
      </c>
      <c r="C201" s="241">
        <v>1</v>
      </c>
      <c r="E201" s="241">
        <v>7</v>
      </c>
      <c r="F201" s="248">
        <v>8</v>
      </c>
    </row>
    <row r="202" spans="1:6" x14ac:dyDescent="0.2">
      <c r="A202" s="125" t="s">
        <v>524</v>
      </c>
      <c r="B202" s="125" t="s">
        <v>377</v>
      </c>
      <c r="C202" s="241">
        <v>256</v>
      </c>
      <c r="D202" s="241">
        <v>2</v>
      </c>
      <c r="E202" s="241">
        <v>26</v>
      </c>
      <c r="F202" s="248">
        <v>284</v>
      </c>
    </row>
    <row r="203" spans="1:6" x14ac:dyDescent="0.2">
      <c r="A203" s="125" t="s">
        <v>729</v>
      </c>
      <c r="B203" s="125" t="s">
        <v>377</v>
      </c>
      <c r="E203" s="241">
        <v>6</v>
      </c>
      <c r="F203" s="248">
        <v>6</v>
      </c>
    </row>
    <row r="204" spans="1:6" x14ac:dyDescent="0.2">
      <c r="A204" s="125" t="s">
        <v>525</v>
      </c>
      <c r="B204" s="125" t="s">
        <v>377</v>
      </c>
      <c r="C204" s="241">
        <v>13</v>
      </c>
      <c r="E204" s="241">
        <v>8</v>
      </c>
      <c r="F204" s="248">
        <v>21</v>
      </c>
    </row>
    <row r="205" spans="1:6" x14ac:dyDescent="0.2">
      <c r="A205" s="125" t="s">
        <v>376</v>
      </c>
      <c r="B205" s="125" t="s">
        <v>377</v>
      </c>
      <c r="C205" s="241">
        <v>103</v>
      </c>
      <c r="D205" s="241">
        <v>40</v>
      </c>
      <c r="E205" s="241">
        <v>90</v>
      </c>
      <c r="F205" s="248">
        <v>233</v>
      </c>
    </row>
    <row r="206" spans="1:6" x14ac:dyDescent="0.2">
      <c r="A206" s="125" t="s">
        <v>730</v>
      </c>
      <c r="B206" s="125" t="s">
        <v>377</v>
      </c>
      <c r="E206" s="241">
        <v>4</v>
      </c>
      <c r="F206" s="248">
        <v>4</v>
      </c>
    </row>
    <row r="207" spans="1:6" x14ac:dyDescent="0.2">
      <c r="A207" s="125" t="s">
        <v>526</v>
      </c>
      <c r="B207" s="125" t="s">
        <v>377</v>
      </c>
      <c r="C207" s="241">
        <v>30</v>
      </c>
      <c r="D207" s="241">
        <v>2</v>
      </c>
      <c r="E207" s="241">
        <v>6</v>
      </c>
      <c r="F207" s="248">
        <v>38</v>
      </c>
    </row>
    <row r="208" spans="1:6" x14ac:dyDescent="0.2">
      <c r="A208" s="125" t="s">
        <v>807</v>
      </c>
      <c r="B208" s="125" t="s">
        <v>377</v>
      </c>
      <c r="C208" s="241">
        <v>256</v>
      </c>
      <c r="F208" s="248">
        <v>256</v>
      </c>
    </row>
    <row r="209" spans="1:6" x14ac:dyDescent="0.2">
      <c r="A209" s="125" t="s">
        <v>731</v>
      </c>
      <c r="B209" s="125" t="s">
        <v>527</v>
      </c>
      <c r="C209" s="241">
        <v>4</v>
      </c>
      <c r="E209" s="241">
        <v>1</v>
      </c>
      <c r="F209" s="248">
        <v>5</v>
      </c>
    </row>
    <row r="210" spans="1:6" x14ac:dyDescent="0.2">
      <c r="A210" s="125" t="s">
        <v>732</v>
      </c>
      <c r="B210" s="125" t="s">
        <v>527</v>
      </c>
      <c r="E210" s="241">
        <v>1</v>
      </c>
      <c r="F210" s="248">
        <v>1</v>
      </c>
    </row>
    <row r="211" spans="1:6" x14ac:dyDescent="0.2">
      <c r="A211" s="125" t="s">
        <v>733</v>
      </c>
      <c r="B211" s="125" t="s">
        <v>371</v>
      </c>
      <c r="C211" s="241">
        <v>5</v>
      </c>
      <c r="D211" s="241">
        <v>1</v>
      </c>
      <c r="E211" s="241">
        <v>2</v>
      </c>
      <c r="F211" s="248">
        <v>8</v>
      </c>
    </row>
    <row r="212" spans="1:6" x14ac:dyDescent="0.2">
      <c r="A212" s="125" t="s">
        <v>370</v>
      </c>
      <c r="B212" s="125" t="s">
        <v>371</v>
      </c>
      <c r="C212" s="241">
        <v>647</v>
      </c>
      <c r="D212" s="241">
        <v>25</v>
      </c>
      <c r="E212" s="241">
        <v>126</v>
      </c>
      <c r="F212" s="248">
        <v>798</v>
      </c>
    </row>
    <row r="213" spans="1:6" x14ac:dyDescent="0.2">
      <c r="A213" s="125" t="s">
        <v>673</v>
      </c>
      <c r="B213" s="125" t="s">
        <v>371</v>
      </c>
      <c r="C213" s="241">
        <v>54</v>
      </c>
      <c r="F213" s="248">
        <v>54</v>
      </c>
    </row>
    <row r="214" spans="1:6" x14ac:dyDescent="0.2">
      <c r="A214" s="125" t="s">
        <v>734</v>
      </c>
      <c r="B214" s="125" t="s">
        <v>371</v>
      </c>
      <c r="E214" s="241">
        <v>10</v>
      </c>
      <c r="F214" s="248">
        <v>10</v>
      </c>
    </row>
    <row r="215" spans="1:6" x14ac:dyDescent="0.2">
      <c r="A215" s="125" t="s">
        <v>735</v>
      </c>
      <c r="B215" s="125" t="s">
        <v>371</v>
      </c>
      <c r="E215" s="241">
        <v>1</v>
      </c>
      <c r="F215" s="248">
        <v>1</v>
      </c>
    </row>
    <row r="216" spans="1:6" x14ac:dyDescent="0.2">
      <c r="A216" s="125" t="s">
        <v>736</v>
      </c>
      <c r="B216" s="125" t="s">
        <v>371</v>
      </c>
      <c r="E216" s="241">
        <v>4</v>
      </c>
      <c r="F216" s="248">
        <v>4</v>
      </c>
    </row>
    <row r="217" spans="1:6" x14ac:dyDescent="0.2">
      <c r="A217" s="125" t="s">
        <v>528</v>
      </c>
      <c r="B217" s="125" t="s">
        <v>371</v>
      </c>
      <c r="C217" s="241">
        <v>1</v>
      </c>
      <c r="F217" s="248">
        <v>1</v>
      </c>
    </row>
    <row r="218" spans="1:6" x14ac:dyDescent="0.2">
      <c r="A218" s="125" t="s">
        <v>737</v>
      </c>
      <c r="B218" s="125" t="s">
        <v>371</v>
      </c>
      <c r="E218" s="241">
        <v>2</v>
      </c>
      <c r="F218" s="248">
        <v>2</v>
      </c>
    </row>
    <row r="219" spans="1:6" x14ac:dyDescent="0.2">
      <c r="A219" s="125" t="s">
        <v>738</v>
      </c>
      <c r="B219" s="125" t="s">
        <v>371</v>
      </c>
      <c r="C219" s="241">
        <v>110</v>
      </c>
      <c r="D219" s="241">
        <v>14</v>
      </c>
      <c r="E219" s="241">
        <v>29</v>
      </c>
      <c r="F219" s="248">
        <v>153</v>
      </c>
    </row>
    <row r="220" spans="1:6" x14ac:dyDescent="0.2">
      <c r="A220" s="125" t="s">
        <v>808</v>
      </c>
      <c r="B220" s="125" t="s">
        <v>371</v>
      </c>
      <c r="C220" s="241">
        <v>13</v>
      </c>
      <c r="F220" s="248">
        <v>13</v>
      </c>
    </row>
    <row r="221" spans="1:6" x14ac:dyDescent="0.2">
      <c r="A221" s="125" t="s">
        <v>809</v>
      </c>
      <c r="B221" s="125" t="s">
        <v>371</v>
      </c>
      <c r="C221" s="241">
        <v>8</v>
      </c>
      <c r="F221" s="248">
        <v>8</v>
      </c>
    </row>
    <row r="222" spans="1:6" x14ac:dyDescent="0.2">
      <c r="A222" s="125" t="s">
        <v>739</v>
      </c>
      <c r="B222" s="125" t="s">
        <v>377</v>
      </c>
      <c r="E222" s="241">
        <v>11</v>
      </c>
      <c r="F222" s="248">
        <v>11</v>
      </c>
    </row>
    <row r="223" spans="1:6" x14ac:dyDescent="0.2">
      <c r="A223" s="125" t="s">
        <v>810</v>
      </c>
      <c r="B223" s="125" t="s">
        <v>377</v>
      </c>
      <c r="C223" s="241">
        <v>7</v>
      </c>
      <c r="F223" s="248">
        <v>7</v>
      </c>
    </row>
    <row r="224" spans="1:6" x14ac:dyDescent="0.2">
      <c r="A224" s="125" t="s">
        <v>529</v>
      </c>
      <c r="B224" s="125" t="s">
        <v>377</v>
      </c>
      <c r="C224" s="241">
        <v>11</v>
      </c>
      <c r="F224" s="248">
        <v>11</v>
      </c>
    </row>
    <row r="225" spans="1:6" x14ac:dyDescent="0.2">
      <c r="A225" s="125" t="s">
        <v>624</v>
      </c>
      <c r="B225" s="125" t="s">
        <v>377</v>
      </c>
      <c r="C225" s="241">
        <v>107</v>
      </c>
      <c r="D225" s="241">
        <v>17</v>
      </c>
      <c r="E225" s="241">
        <v>45</v>
      </c>
      <c r="F225" s="248">
        <v>169</v>
      </c>
    </row>
    <row r="226" spans="1:6" x14ac:dyDescent="0.2">
      <c r="A226" s="125" t="s">
        <v>530</v>
      </c>
      <c r="B226" s="125" t="s">
        <v>377</v>
      </c>
      <c r="C226" s="241">
        <v>1</v>
      </c>
      <c r="E226" s="241">
        <v>5</v>
      </c>
      <c r="F226" s="248">
        <v>6</v>
      </c>
    </row>
    <row r="227" spans="1:6" x14ac:dyDescent="0.2">
      <c r="A227" s="125" t="s">
        <v>531</v>
      </c>
      <c r="B227" s="125" t="s">
        <v>377</v>
      </c>
      <c r="C227" s="241">
        <v>76</v>
      </c>
      <c r="D227" s="241">
        <v>8</v>
      </c>
      <c r="E227" s="241">
        <v>8</v>
      </c>
      <c r="F227" s="248">
        <v>92</v>
      </c>
    </row>
    <row r="228" spans="1:6" x14ac:dyDescent="0.2">
      <c r="A228" s="125" t="s">
        <v>811</v>
      </c>
      <c r="B228" s="125" t="s">
        <v>377</v>
      </c>
      <c r="C228" s="241">
        <v>1</v>
      </c>
      <c r="F228" s="248">
        <v>1</v>
      </c>
    </row>
    <row r="229" spans="1:6" x14ac:dyDescent="0.2">
      <c r="A229" s="125" t="s">
        <v>740</v>
      </c>
      <c r="B229" s="125" t="s">
        <v>377</v>
      </c>
      <c r="C229" s="241">
        <v>86</v>
      </c>
      <c r="D229" s="241">
        <v>7</v>
      </c>
      <c r="E229" s="241">
        <v>6</v>
      </c>
      <c r="F229" s="248">
        <v>99</v>
      </c>
    </row>
    <row r="230" spans="1:6" x14ac:dyDescent="0.2">
      <c r="A230" s="125" t="s">
        <v>532</v>
      </c>
      <c r="B230" s="125" t="s">
        <v>377</v>
      </c>
      <c r="C230" s="241">
        <v>126</v>
      </c>
      <c r="D230" s="241">
        <v>15</v>
      </c>
      <c r="E230" s="241">
        <v>23</v>
      </c>
      <c r="F230" s="248">
        <v>164</v>
      </c>
    </row>
    <row r="231" spans="1:6" x14ac:dyDescent="0.2">
      <c r="A231" s="125" t="s">
        <v>533</v>
      </c>
      <c r="B231" s="125" t="s">
        <v>377</v>
      </c>
      <c r="C231" s="241">
        <v>97</v>
      </c>
      <c r="D231" s="241">
        <v>4</v>
      </c>
      <c r="E231" s="241">
        <v>3</v>
      </c>
      <c r="F231" s="248">
        <v>104</v>
      </c>
    </row>
    <row r="232" spans="1:6" x14ac:dyDescent="0.2">
      <c r="A232" s="125" t="s">
        <v>741</v>
      </c>
      <c r="B232" s="125" t="s">
        <v>377</v>
      </c>
      <c r="C232" s="241">
        <v>2</v>
      </c>
      <c r="E232" s="241">
        <v>2</v>
      </c>
      <c r="F232" s="248">
        <v>4</v>
      </c>
    </row>
    <row r="233" spans="1:6" x14ac:dyDescent="0.2">
      <c r="A233" s="125" t="s">
        <v>372</v>
      </c>
      <c r="B233" s="125" t="s">
        <v>373</v>
      </c>
      <c r="C233" s="241">
        <v>1434</v>
      </c>
      <c r="D233" s="241">
        <v>75</v>
      </c>
      <c r="E233" s="241">
        <v>80</v>
      </c>
      <c r="F233" s="248">
        <v>1589</v>
      </c>
    </row>
    <row r="234" spans="1:6" x14ac:dyDescent="0.2">
      <c r="A234" s="125" t="s">
        <v>742</v>
      </c>
      <c r="B234" s="125" t="s">
        <v>377</v>
      </c>
      <c r="C234" s="241">
        <v>12</v>
      </c>
      <c r="E234" s="241">
        <v>8</v>
      </c>
      <c r="F234" s="248">
        <v>20</v>
      </c>
    </row>
    <row r="235" spans="1:6" x14ac:dyDescent="0.2">
      <c r="A235" s="125" t="s">
        <v>812</v>
      </c>
      <c r="B235" s="125" t="s">
        <v>371</v>
      </c>
      <c r="C235" s="241">
        <v>2</v>
      </c>
      <c r="F235" s="248">
        <v>2</v>
      </c>
    </row>
    <row r="236" spans="1:6" x14ac:dyDescent="0.2">
      <c r="A236" s="125" t="s">
        <v>534</v>
      </c>
      <c r="B236" s="125" t="s">
        <v>371</v>
      </c>
      <c r="C236" s="241">
        <v>4</v>
      </c>
      <c r="D236" s="241">
        <v>2</v>
      </c>
      <c r="F236" s="248">
        <v>6</v>
      </c>
    </row>
    <row r="237" spans="1:6" x14ac:dyDescent="0.2">
      <c r="A237" s="125" t="s">
        <v>535</v>
      </c>
      <c r="B237" s="125" t="s">
        <v>377</v>
      </c>
      <c r="C237" s="241">
        <v>10</v>
      </c>
      <c r="F237" s="248">
        <v>10</v>
      </c>
    </row>
    <row r="238" spans="1:6" x14ac:dyDescent="0.2">
      <c r="A238" s="125" t="s">
        <v>536</v>
      </c>
      <c r="B238" s="125" t="s">
        <v>377</v>
      </c>
      <c r="C238" s="241">
        <v>1</v>
      </c>
      <c r="E238" s="241">
        <v>24</v>
      </c>
      <c r="F238" s="248">
        <v>25</v>
      </c>
    </row>
    <row r="239" spans="1:6" x14ac:dyDescent="0.2">
      <c r="A239" s="125" t="s">
        <v>781</v>
      </c>
      <c r="B239" s="125" t="s">
        <v>377</v>
      </c>
      <c r="D239" s="241">
        <v>1</v>
      </c>
      <c r="F239" s="248">
        <v>1</v>
      </c>
    </row>
    <row r="240" spans="1:6" x14ac:dyDescent="0.2">
      <c r="A240" s="125" t="s">
        <v>603</v>
      </c>
      <c r="B240" s="125" t="s">
        <v>604</v>
      </c>
      <c r="C240" s="241">
        <v>1</v>
      </c>
      <c r="F240" s="248">
        <v>1</v>
      </c>
    </row>
    <row r="241" spans="1:6" x14ac:dyDescent="0.2">
      <c r="A241" s="125" t="s">
        <v>813</v>
      </c>
      <c r="B241" s="125" t="s">
        <v>814</v>
      </c>
      <c r="C241" s="241">
        <v>1</v>
      </c>
      <c r="F241" s="248">
        <v>1</v>
      </c>
    </row>
    <row r="242" spans="1:6" x14ac:dyDescent="0.2">
      <c r="A242" s="125" t="s">
        <v>537</v>
      </c>
      <c r="B242" s="125" t="s">
        <v>527</v>
      </c>
      <c r="C242" s="241">
        <v>1</v>
      </c>
      <c r="F242" s="248">
        <v>1</v>
      </c>
    </row>
    <row r="243" spans="1:6" x14ac:dyDescent="0.2">
      <c r="A243" s="125" t="s">
        <v>539</v>
      </c>
      <c r="B243" s="125" t="s">
        <v>527</v>
      </c>
      <c r="C243" s="241">
        <v>20</v>
      </c>
      <c r="F243" s="248">
        <v>20</v>
      </c>
    </row>
    <row r="244" spans="1:6" x14ac:dyDescent="0.2">
      <c r="A244" s="125" t="s">
        <v>605</v>
      </c>
      <c r="B244" s="125" t="s">
        <v>527</v>
      </c>
      <c r="C244" s="241">
        <v>20</v>
      </c>
      <c r="F244" s="248">
        <v>20</v>
      </c>
    </row>
    <row r="245" spans="1:6" x14ac:dyDescent="0.2">
      <c r="A245" s="125" t="s">
        <v>540</v>
      </c>
      <c r="B245" s="125" t="s">
        <v>541</v>
      </c>
      <c r="C245" s="241">
        <v>16</v>
      </c>
      <c r="F245" s="248">
        <v>16</v>
      </c>
    </row>
    <row r="246" spans="1:6" x14ac:dyDescent="0.2">
      <c r="A246" s="125" t="s">
        <v>675</v>
      </c>
      <c r="B246" s="125" t="s">
        <v>377</v>
      </c>
      <c r="C246" s="241">
        <v>5</v>
      </c>
      <c r="F246" s="248">
        <v>5</v>
      </c>
    </row>
    <row r="247" spans="1:6" x14ac:dyDescent="0.2">
      <c r="A247" s="125" t="s">
        <v>815</v>
      </c>
      <c r="B247" s="125" t="s">
        <v>744</v>
      </c>
      <c r="C247" s="241">
        <v>304</v>
      </c>
      <c r="F247" s="248">
        <v>304</v>
      </c>
    </row>
    <row r="248" spans="1:6" x14ac:dyDescent="0.2">
      <c r="A248" s="125" t="s">
        <v>743</v>
      </c>
      <c r="B248" s="125" t="s">
        <v>744</v>
      </c>
      <c r="C248" s="241">
        <v>21</v>
      </c>
      <c r="F248" s="248">
        <v>21</v>
      </c>
    </row>
    <row r="249" spans="1:6" x14ac:dyDescent="0.2">
      <c r="A249" s="125" t="s">
        <v>380</v>
      </c>
      <c r="B249" s="125" t="s">
        <v>377</v>
      </c>
      <c r="C249" s="241">
        <v>1314</v>
      </c>
      <c r="D249" s="241">
        <v>112</v>
      </c>
      <c r="E249" s="241">
        <v>163</v>
      </c>
      <c r="F249" s="248">
        <v>1589</v>
      </c>
    </row>
    <row r="250" spans="1:6" x14ac:dyDescent="0.2">
      <c r="A250" s="125" t="s">
        <v>542</v>
      </c>
      <c r="B250" s="125" t="s">
        <v>543</v>
      </c>
      <c r="C250" s="241">
        <v>18</v>
      </c>
      <c r="F250" s="248">
        <v>18</v>
      </c>
    </row>
    <row r="251" spans="1:6" x14ac:dyDescent="0.2">
      <c r="A251" s="125" t="s">
        <v>745</v>
      </c>
      <c r="B251" s="125" t="s">
        <v>377</v>
      </c>
      <c r="C251" s="241">
        <v>6</v>
      </c>
      <c r="F251" s="248">
        <v>6</v>
      </c>
    </row>
    <row r="252" spans="1:6" x14ac:dyDescent="0.2">
      <c r="A252" s="125" t="s">
        <v>746</v>
      </c>
      <c r="B252" s="125" t="s">
        <v>377</v>
      </c>
      <c r="C252" s="241">
        <v>2</v>
      </c>
      <c r="D252" s="241">
        <v>1</v>
      </c>
      <c r="F252" s="248">
        <v>3</v>
      </c>
    </row>
    <row r="253" spans="1:6" x14ac:dyDescent="0.2">
      <c r="A253" s="125" t="s">
        <v>782</v>
      </c>
      <c r="B253" s="125" t="s">
        <v>787</v>
      </c>
      <c r="D253" s="241">
        <v>2</v>
      </c>
      <c r="F253" s="248">
        <v>2</v>
      </c>
    </row>
    <row r="254" spans="1:6" x14ac:dyDescent="0.2">
      <c r="A254" s="125" t="s">
        <v>747</v>
      </c>
      <c r="B254" s="125" t="s">
        <v>748</v>
      </c>
      <c r="D254" s="241">
        <v>33</v>
      </c>
      <c r="E254" s="241">
        <v>13</v>
      </c>
      <c r="F254" s="248">
        <v>46</v>
      </c>
    </row>
    <row r="255" spans="1:6" x14ac:dyDescent="0.2">
      <c r="A255" s="125" t="s">
        <v>545</v>
      </c>
      <c r="B255" s="125" t="s">
        <v>544</v>
      </c>
      <c r="C255" s="241">
        <v>2</v>
      </c>
      <c r="F255" s="248">
        <v>2</v>
      </c>
    </row>
    <row r="256" spans="1:6" x14ac:dyDescent="0.2">
      <c r="A256" s="125" t="s">
        <v>546</v>
      </c>
      <c r="B256" s="125" t="s">
        <v>547</v>
      </c>
      <c r="E256" s="241">
        <v>2</v>
      </c>
      <c r="F256" s="248">
        <v>2</v>
      </c>
    </row>
    <row r="257" spans="1:6" x14ac:dyDescent="0.2">
      <c r="A257" s="125" t="s">
        <v>548</v>
      </c>
      <c r="B257" s="125" t="s">
        <v>606</v>
      </c>
      <c r="C257" s="241">
        <v>9</v>
      </c>
      <c r="F257" s="248">
        <v>9</v>
      </c>
    </row>
    <row r="258" spans="1:6" x14ac:dyDescent="0.2">
      <c r="A258" s="125" t="s">
        <v>549</v>
      </c>
      <c r="B258" s="125" t="s">
        <v>550</v>
      </c>
      <c r="C258" s="241">
        <v>23</v>
      </c>
      <c r="F258" s="248">
        <v>23</v>
      </c>
    </row>
    <row r="259" spans="1:6" x14ac:dyDescent="0.2">
      <c r="A259" s="125" t="s">
        <v>625</v>
      </c>
      <c r="B259" s="125" t="s">
        <v>626</v>
      </c>
      <c r="C259" s="241">
        <v>10</v>
      </c>
      <c r="F259" s="248">
        <v>10</v>
      </c>
    </row>
    <row r="260" spans="1:6" x14ac:dyDescent="0.2">
      <c r="A260" s="125" t="s">
        <v>170</v>
      </c>
      <c r="B260" s="125" t="s">
        <v>171</v>
      </c>
      <c r="C260" s="241">
        <v>939</v>
      </c>
      <c r="D260" s="241">
        <v>286</v>
      </c>
      <c r="E260" s="241">
        <v>381</v>
      </c>
      <c r="F260" s="248">
        <v>1606</v>
      </c>
    </row>
    <row r="261" spans="1:6" x14ac:dyDescent="0.2">
      <c r="A261" s="125" t="s">
        <v>172</v>
      </c>
      <c r="B261" s="125" t="s">
        <v>173</v>
      </c>
      <c r="C261" s="241">
        <v>1024</v>
      </c>
      <c r="D261" s="241">
        <v>266</v>
      </c>
      <c r="E261" s="241">
        <v>330</v>
      </c>
      <c r="F261" s="248">
        <v>1620</v>
      </c>
    </row>
    <row r="262" spans="1:6" x14ac:dyDescent="0.2">
      <c r="A262" s="125" t="s">
        <v>554</v>
      </c>
      <c r="B262" s="125" t="s">
        <v>553</v>
      </c>
      <c r="D262" s="241">
        <v>32</v>
      </c>
      <c r="F262" s="248">
        <v>32</v>
      </c>
    </row>
    <row r="263" spans="1:6" x14ac:dyDescent="0.2">
      <c r="A263" s="125" t="s">
        <v>555</v>
      </c>
      <c r="B263" s="125" t="s">
        <v>553</v>
      </c>
      <c r="E263" s="241">
        <v>1</v>
      </c>
      <c r="F263" s="248">
        <v>1</v>
      </c>
    </row>
    <row r="264" spans="1:6" x14ac:dyDescent="0.2">
      <c r="A264" s="125" t="s">
        <v>749</v>
      </c>
      <c r="B264" s="125" t="s">
        <v>750</v>
      </c>
      <c r="C264" s="241">
        <v>240</v>
      </c>
      <c r="E264" s="241">
        <v>58</v>
      </c>
      <c r="F264" s="248">
        <v>298</v>
      </c>
    </row>
    <row r="265" spans="1:6" x14ac:dyDescent="0.2">
      <c r="A265" s="125" t="s">
        <v>374</v>
      </c>
      <c r="B265" s="125" t="s">
        <v>375</v>
      </c>
      <c r="C265" s="241">
        <v>659</v>
      </c>
      <c r="D265" s="241">
        <v>21</v>
      </c>
      <c r="E265" s="241">
        <v>73</v>
      </c>
      <c r="F265" s="248">
        <v>753</v>
      </c>
    </row>
    <row r="266" spans="1:6" x14ac:dyDescent="0.2">
      <c r="A266" s="125" t="s">
        <v>558</v>
      </c>
      <c r="B266" s="125" t="s">
        <v>559</v>
      </c>
      <c r="C266" s="241">
        <v>10</v>
      </c>
      <c r="F266" s="248">
        <v>10</v>
      </c>
    </row>
    <row r="267" spans="1:6" x14ac:dyDescent="0.2">
      <c r="A267" s="125" t="s">
        <v>816</v>
      </c>
      <c r="B267" s="125" t="s">
        <v>817</v>
      </c>
      <c r="C267" s="241">
        <v>13</v>
      </c>
      <c r="F267" s="248">
        <v>13</v>
      </c>
    </row>
    <row r="268" spans="1:6" x14ac:dyDescent="0.2">
      <c r="A268" s="125" t="s">
        <v>627</v>
      </c>
      <c r="B268" s="125" t="s">
        <v>628</v>
      </c>
      <c r="C268" s="241">
        <v>12</v>
      </c>
      <c r="F268" s="248">
        <v>12</v>
      </c>
    </row>
    <row r="269" spans="1:6" x14ac:dyDescent="0.2">
      <c r="A269" s="125" t="s">
        <v>629</v>
      </c>
      <c r="B269" s="125" t="s">
        <v>630</v>
      </c>
      <c r="C269" s="241">
        <v>1</v>
      </c>
      <c r="F269" s="248">
        <v>1</v>
      </c>
    </row>
    <row r="270" spans="1:6" x14ac:dyDescent="0.2">
      <c r="A270" s="125" t="s">
        <v>751</v>
      </c>
      <c r="B270" s="125" t="s">
        <v>752</v>
      </c>
      <c r="D270" s="241">
        <v>7</v>
      </c>
      <c r="E270" s="241">
        <v>3</v>
      </c>
      <c r="F270" s="248">
        <v>10</v>
      </c>
    </row>
    <row r="271" spans="1:6" x14ac:dyDescent="0.2">
      <c r="A271" s="125" t="s">
        <v>753</v>
      </c>
      <c r="B271" s="125" t="s">
        <v>754</v>
      </c>
      <c r="E271" s="241">
        <v>10</v>
      </c>
      <c r="F271" s="248">
        <v>10</v>
      </c>
    </row>
    <row r="272" spans="1:6" x14ac:dyDescent="0.2">
      <c r="A272" s="125" t="s">
        <v>755</v>
      </c>
      <c r="B272" s="125" t="s">
        <v>756</v>
      </c>
      <c r="C272" s="241">
        <v>23</v>
      </c>
      <c r="D272" s="241">
        <v>10</v>
      </c>
      <c r="E272" s="241">
        <v>6</v>
      </c>
      <c r="F272" s="248">
        <v>39</v>
      </c>
    </row>
    <row r="273" spans="1:6" x14ac:dyDescent="0.2">
      <c r="A273" s="125" t="s">
        <v>560</v>
      </c>
      <c r="B273" s="125" t="s">
        <v>561</v>
      </c>
      <c r="C273" s="241">
        <v>2</v>
      </c>
      <c r="E273" s="241">
        <v>1</v>
      </c>
      <c r="F273" s="248">
        <v>3</v>
      </c>
    </row>
    <row r="274" spans="1:6" x14ac:dyDescent="0.2">
      <c r="A274" s="125" t="s">
        <v>818</v>
      </c>
      <c r="B274" s="125" t="s">
        <v>819</v>
      </c>
      <c r="C274" s="241">
        <v>6</v>
      </c>
      <c r="F274" s="248">
        <v>6</v>
      </c>
    </row>
    <row r="275" spans="1:6" x14ac:dyDescent="0.2">
      <c r="A275" s="125" t="s">
        <v>676</v>
      </c>
      <c r="B275" s="125" t="s">
        <v>677</v>
      </c>
      <c r="C275" s="241">
        <v>2</v>
      </c>
      <c r="F275" s="248">
        <v>2</v>
      </c>
    </row>
    <row r="276" spans="1:6" x14ac:dyDescent="0.2">
      <c r="A276" s="125" t="s">
        <v>757</v>
      </c>
      <c r="B276" s="125" t="s">
        <v>758</v>
      </c>
      <c r="C276" s="241">
        <v>6</v>
      </c>
      <c r="E276" s="241">
        <v>6</v>
      </c>
      <c r="F276" s="248">
        <v>12</v>
      </c>
    </row>
    <row r="277" spans="1:6" x14ac:dyDescent="0.2">
      <c r="A277" s="125" t="s">
        <v>759</v>
      </c>
      <c r="B277" s="125" t="s">
        <v>760</v>
      </c>
      <c r="E277" s="241">
        <v>3</v>
      </c>
      <c r="F277" s="248">
        <v>3</v>
      </c>
    </row>
    <row r="278" spans="1:6" x14ac:dyDescent="0.2">
      <c r="A278" s="125" t="s">
        <v>378</v>
      </c>
      <c r="B278" s="125" t="s">
        <v>379</v>
      </c>
      <c r="C278" s="241">
        <v>246</v>
      </c>
      <c r="D278" s="241">
        <v>310</v>
      </c>
      <c r="E278" s="241">
        <v>235</v>
      </c>
      <c r="F278" s="248">
        <v>791</v>
      </c>
    </row>
    <row r="279" spans="1:6" x14ac:dyDescent="0.2">
      <c r="A279" s="125" t="s">
        <v>35</v>
      </c>
      <c r="B279" s="125" t="s">
        <v>36</v>
      </c>
      <c r="C279" s="241">
        <v>115</v>
      </c>
      <c r="D279" s="241">
        <v>9</v>
      </c>
      <c r="E279" s="241">
        <v>62</v>
      </c>
      <c r="F279" s="248">
        <v>186</v>
      </c>
    </row>
    <row r="280" spans="1:6" x14ac:dyDescent="0.2">
      <c r="A280" s="125" t="s">
        <v>761</v>
      </c>
      <c r="B280" s="125" t="s">
        <v>762</v>
      </c>
      <c r="E280" s="241">
        <v>1</v>
      </c>
      <c r="F280" s="248">
        <v>1</v>
      </c>
    </row>
    <row r="281" spans="1:6" x14ac:dyDescent="0.2">
      <c r="A281" s="125" t="s">
        <v>31</v>
      </c>
      <c r="B281" s="125" t="s">
        <v>32</v>
      </c>
      <c r="C281" s="241">
        <v>998</v>
      </c>
      <c r="D281" s="241">
        <v>278</v>
      </c>
      <c r="E281" s="241">
        <v>345</v>
      </c>
      <c r="F281" s="248">
        <v>1621</v>
      </c>
    </row>
    <row r="282" spans="1:6" x14ac:dyDescent="0.2">
      <c r="A282" s="125" t="s">
        <v>562</v>
      </c>
      <c r="B282" s="125" t="s">
        <v>563</v>
      </c>
      <c r="D282" s="241">
        <v>161</v>
      </c>
      <c r="F282" s="248">
        <v>161</v>
      </c>
    </row>
    <row r="283" spans="1:6" x14ac:dyDescent="0.2">
      <c r="A283" s="125" t="s">
        <v>564</v>
      </c>
      <c r="B283" s="125" t="s">
        <v>46</v>
      </c>
      <c r="D283" s="241">
        <v>200</v>
      </c>
      <c r="F283" s="248">
        <v>200</v>
      </c>
    </row>
    <row r="284" spans="1:6" x14ac:dyDescent="0.2">
      <c r="A284" s="125" t="s">
        <v>45</v>
      </c>
      <c r="B284" s="125" t="s">
        <v>46</v>
      </c>
      <c r="C284" s="241">
        <v>137392</v>
      </c>
      <c r="D284" s="241">
        <v>26946</v>
      </c>
      <c r="E284" s="241">
        <v>13287</v>
      </c>
      <c r="F284" s="248">
        <v>177625</v>
      </c>
    </row>
    <row r="285" spans="1:6" x14ac:dyDescent="0.2">
      <c r="A285" s="125" t="s">
        <v>565</v>
      </c>
      <c r="B285" s="125" t="s">
        <v>566</v>
      </c>
      <c r="C285" s="241">
        <v>56</v>
      </c>
      <c r="F285" s="248">
        <v>56</v>
      </c>
    </row>
    <row r="286" spans="1:6" x14ac:dyDescent="0.2">
      <c r="A286" s="125" t="s">
        <v>383</v>
      </c>
      <c r="B286" s="125" t="s">
        <v>384</v>
      </c>
      <c r="C286" s="241">
        <v>127</v>
      </c>
      <c r="D286" s="241">
        <v>53</v>
      </c>
      <c r="E286" s="241">
        <v>3</v>
      </c>
      <c r="F286" s="248">
        <v>183</v>
      </c>
    </row>
    <row r="287" spans="1:6" x14ac:dyDescent="0.2">
      <c r="A287" s="125" t="s">
        <v>567</v>
      </c>
      <c r="B287" s="125" t="s">
        <v>607</v>
      </c>
      <c r="C287" s="241">
        <v>4</v>
      </c>
      <c r="F287" s="248">
        <v>4</v>
      </c>
    </row>
    <row r="288" spans="1:6" x14ac:dyDescent="0.2">
      <c r="A288" s="125" t="s">
        <v>820</v>
      </c>
      <c r="B288" s="125" t="s">
        <v>821</v>
      </c>
      <c r="C288" s="241">
        <v>1</v>
      </c>
      <c r="F288" s="248">
        <v>1</v>
      </c>
    </row>
    <row r="289" spans="1:6" x14ac:dyDescent="0.2">
      <c r="A289" s="125" t="s">
        <v>631</v>
      </c>
      <c r="B289" s="125" t="s">
        <v>631</v>
      </c>
      <c r="C289" s="241">
        <v>1</v>
      </c>
      <c r="F289" s="248">
        <v>1</v>
      </c>
    </row>
    <row r="290" spans="1:6" x14ac:dyDescent="0.2">
      <c r="A290" s="125" t="s">
        <v>822</v>
      </c>
      <c r="B290" s="125" t="s">
        <v>631</v>
      </c>
      <c r="C290" s="241">
        <v>1</v>
      </c>
      <c r="F290" s="248">
        <v>1</v>
      </c>
    </row>
    <row r="291" spans="1:6" x14ac:dyDescent="0.2">
      <c r="A291" s="125" t="s">
        <v>678</v>
      </c>
      <c r="B291" s="125" t="s">
        <v>679</v>
      </c>
      <c r="C291" s="241">
        <v>2</v>
      </c>
      <c r="F291" s="248">
        <v>2</v>
      </c>
    </row>
    <row r="292" spans="1:6" x14ac:dyDescent="0.2">
      <c r="A292" s="125" t="s">
        <v>568</v>
      </c>
      <c r="B292" s="125" t="s">
        <v>569</v>
      </c>
      <c r="C292" s="241">
        <v>20</v>
      </c>
      <c r="F292" s="248">
        <v>20</v>
      </c>
    </row>
    <row r="293" spans="1:6" x14ac:dyDescent="0.2">
      <c r="A293" s="125" t="s">
        <v>763</v>
      </c>
      <c r="B293" s="125" t="s">
        <v>569</v>
      </c>
      <c r="D293" s="241">
        <v>16</v>
      </c>
      <c r="E293" s="241">
        <v>15</v>
      </c>
      <c r="F293" s="248">
        <v>31</v>
      </c>
    </row>
    <row r="294" spans="1:6" x14ac:dyDescent="0.2">
      <c r="A294" s="125" t="s">
        <v>570</v>
      </c>
      <c r="B294" s="125" t="s">
        <v>569</v>
      </c>
      <c r="C294" s="241">
        <v>20</v>
      </c>
      <c r="F294" s="248">
        <v>20</v>
      </c>
    </row>
    <row r="295" spans="1:6" x14ac:dyDescent="0.2">
      <c r="A295" s="125" t="s">
        <v>783</v>
      </c>
      <c r="B295" s="125" t="s">
        <v>569</v>
      </c>
      <c r="C295" s="241">
        <v>5</v>
      </c>
      <c r="D295" s="241">
        <v>9</v>
      </c>
      <c r="F295" s="248">
        <v>14</v>
      </c>
    </row>
    <row r="296" spans="1:6" x14ac:dyDescent="0.2">
      <c r="A296" s="125" t="s">
        <v>784</v>
      </c>
      <c r="B296" s="125" t="s">
        <v>569</v>
      </c>
      <c r="D296" s="241">
        <v>20</v>
      </c>
      <c r="F296" s="248">
        <v>20</v>
      </c>
    </row>
    <row r="297" spans="1:6" x14ac:dyDescent="0.2">
      <c r="A297" s="125" t="s">
        <v>573</v>
      </c>
      <c r="B297" s="125" t="s">
        <v>527</v>
      </c>
      <c r="C297" s="241">
        <v>100</v>
      </c>
      <c r="F297" s="248">
        <v>100</v>
      </c>
    </row>
    <row r="298" spans="1:6" x14ac:dyDescent="0.2">
      <c r="A298" s="125" t="s">
        <v>632</v>
      </c>
      <c r="B298" s="125" t="s">
        <v>633</v>
      </c>
      <c r="C298" s="241">
        <v>6</v>
      </c>
      <c r="F298" s="248">
        <v>6</v>
      </c>
    </row>
    <row r="299" spans="1:6" x14ac:dyDescent="0.2">
      <c r="A299" s="125" t="s">
        <v>575</v>
      </c>
      <c r="B299" s="125" t="s">
        <v>576</v>
      </c>
      <c r="C299" s="241">
        <v>1</v>
      </c>
      <c r="F299" s="248">
        <v>1</v>
      </c>
    </row>
    <row r="300" spans="1:6" x14ac:dyDescent="0.2">
      <c r="A300" s="125" t="s">
        <v>577</v>
      </c>
      <c r="B300" s="125" t="s">
        <v>578</v>
      </c>
      <c r="C300" s="241">
        <v>2</v>
      </c>
      <c r="F300" s="248">
        <v>2</v>
      </c>
    </row>
    <row r="301" spans="1:6" x14ac:dyDescent="0.2">
      <c r="A301" s="125" t="s">
        <v>823</v>
      </c>
      <c r="B301" s="125" t="s">
        <v>824</v>
      </c>
      <c r="C301" s="241">
        <v>4</v>
      </c>
      <c r="F301" s="248">
        <v>4</v>
      </c>
    </row>
    <row r="302" spans="1:6" x14ac:dyDescent="0.2">
      <c r="A302" s="125" t="s">
        <v>579</v>
      </c>
      <c r="B302" s="125" t="s">
        <v>576</v>
      </c>
      <c r="C302" s="241">
        <v>0</v>
      </c>
      <c r="E302" s="241">
        <v>1</v>
      </c>
      <c r="F302" s="248">
        <v>1</v>
      </c>
    </row>
    <row r="303" spans="1:6" x14ac:dyDescent="0.2">
      <c r="A303" s="125" t="s">
        <v>580</v>
      </c>
      <c r="B303" s="125" t="s">
        <v>581</v>
      </c>
      <c r="C303" s="241">
        <v>36</v>
      </c>
      <c r="F303" s="248">
        <v>36</v>
      </c>
    </row>
    <row r="304" spans="1:6" x14ac:dyDescent="0.2">
      <c r="A304" s="125" t="s">
        <v>764</v>
      </c>
      <c r="B304" s="125" t="s">
        <v>765</v>
      </c>
      <c r="C304" s="241">
        <v>5</v>
      </c>
      <c r="D304" s="241">
        <v>4</v>
      </c>
      <c r="F304" s="248">
        <v>9</v>
      </c>
    </row>
    <row r="305" spans="1:6" x14ac:dyDescent="0.2">
      <c r="A305" s="125" t="s">
        <v>766</v>
      </c>
      <c r="C305" s="241">
        <v>201779</v>
      </c>
      <c r="D305" s="241">
        <v>54980</v>
      </c>
      <c r="E305" s="241">
        <v>29681</v>
      </c>
      <c r="F305" s="248">
        <v>286440</v>
      </c>
    </row>
  </sheetData>
  <autoFilter ref="A4:F305"/>
  <pageMargins left="0.7" right="0.7" top="0.75" bottom="0.75" header="0.3" footer="0.3"/>
  <pageSetup orientation="portrait" r:id="rId1"/>
  <headerFooter>
    <oddHeader>&amp;L&amp;G&amp;C&amp;11Instruction&amp;B&amp;14_x000D_PO5 CUQ1 H1B1 IEZZPRO SARAWAK 19-04-2019 Q00132  TMNINDAHKCH&amp;R&amp;11&amp;P (&amp;N)</oddHeader>
    <oddFooter>&amp;L&amp;11Prepared: EZWANAF Afzarhushairi Wan Pani_x000D_Approved: MOAIMCBE [Afzarhushairi Wan Pani]_x000D_Ericsson Internal&amp;C&amp;11Date: 2019-04-17
&amp;R&amp;11No: ECM-19:000551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7"/>
  <sheetViews>
    <sheetView workbookViewId="0"/>
  </sheetViews>
  <sheetFormatPr defaultRowHeight="15" x14ac:dyDescent="0.25"/>
  <cols>
    <col min="1" max="1" width="28.7109375" style="113" bestFit="1" customWidth="1"/>
    <col min="2" max="2" width="45.85546875" style="113" bestFit="1" customWidth="1"/>
    <col min="3" max="8" width="5.140625" style="114" customWidth="1"/>
    <col min="9" max="10" width="8.42578125" style="115" customWidth="1"/>
    <col min="11" max="16384" width="9.140625" style="108"/>
  </cols>
  <sheetData>
    <row r="1" spans="1:10" x14ac:dyDescent="0.25">
      <c r="A1" s="104"/>
      <c r="B1" s="104"/>
      <c r="C1" s="105" t="s">
        <v>325</v>
      </c>
      <c r="D1" s="105"/>
      <c r="E1" s="106" t="s">
        <v>367</v>
      </c>
      <c r="F1" s="106"/>
      <c r="G1" s="105" t="s">
        <v>326</v>
      </c>
      <c r="H1" s="105"/>
      <c r="I1" s="107" t="s">
        <v>683</v>
      </c>
      <c r="J1" s="107" t="s">
        <v>684</v>
      </c>
    </row>
    <row r="2" spans="1:10" x14ac:dyDescent="0.25">
      <c r="A2" s="109" t="s">
        <v>658</v>
      </c>
      <c r="B2" s="109" t="s">
        <v>324</v>
      </c>
      <c r="C2" s="110" t="s">
        <v>685</v>
      </c>
      <c r="D2" s="110" t="s">
        <v>686</v>
      </c>
      <c r="E2" s="110" t="s">
        <v>685</v>
      </c>
      <c r="F2" s="110" t="s">
        <v>686</v>
      </c>
      <c r="G2" s="110" t="s">
        <v>685</v>
      </c>
      <c r="H2" s="110" t="s">
        <v>686</v>
      </c>
      <c r="I2" s="111"/>
      <c r="J2" s="111"/>
    </row>
    <row r="3" spans="1:10" hidden="1" x14ac:dyDescent="0.25">
      <c r="A3" s="112" t="s">
        <v>394</v>
      </c>
      <c r="B3" s="113" t="s">
        <v>395</v>
      </c>
      <c r="E3" s="114">
        <v>0</v>
      </c>
      <c r="F3" s="114">
        <v>2</v>
      </c>
      <c r="I3" s="115">
        <v>0</v>
      </c>
      <c r="J3" s="115">
        <v>2</v>
      </c>
    </row>
    <row r="4" spans="1:10" hidden="1" x14ac:dyDescent="0.25">
      <c r="A4" s="112" t="s">
        <v>396</v>
      </c>
      <c r="B4" s="113" t="s">
        <v>397</v>
      </c>
      <c r="C4" s="114">
        <v>0</v>
      </c>
      <c r="D4" s="114">
        <v>6</v>
      </c>
      <c r="I4" s="115">
        <v>0</v>
      </c>
      <c r="J4" s="115">
        <v>6</v>
      </c>
    </row>
    <row r="5" spans="1:10" hidden="1" x14ac:dyDescent="0.25">
      <c r="A5" s="112" t="s">
        <v>398</v>
      </c>
      <c r="B5" s="113" t="s">
        <v>399</v>
      </c>
      <c r="C5" s="114">
        <v>0</v>
      </c>
      <c r="D5" s="114">
        <v>2</v>
      </c>
      <c r="I5" s="115">
        <v>0</v>
      </c>
      <c r="J5" s="115">
        <v>2</v>
      </c>
    </row>
    <row r="6" spans="1:10" hidden="1" x14ac:dyDescent="0.25">
      <c r="A6" s="112" t="s">
        <v>400</v>
      </c>
      <c r="B6" s="113" t="s">
        <v>401</v>
      </c>
      <c r="C6" s="114">
        <v>0</v>
      </c>
      <c r="D6" s="114">
        <v>1</v>
      </c>
      <c r="I6" s="115">
        <v>0</v>
      </c>
      <c r="J6" s="115">
        <v>1</v>
      </c>
    </row>
    <row r="7" spans="1:10" hidden="1" x14ac:dyDescent="0.25">
      <c r="A7" s="112" t="s">
        <v>248</v>
      </c>
      <c r="B7" s="113" t="s">
        <v>402</v>
      </c>
      <c r="E7" s="114">
        <v>0</v>
      </c>
      <c r="F7" s="114">
        <v>22</v>
      </c>
      <c r="G7" s="114">
        <v>0</v>
      </c>
      <c r="H7" s="114">
        <v>12</v>
      </c>
      <c r="I7" s="115">
        <v>0</v>
      </c>
      <c r="J7" s="115">
        <v>34</v>
      </c>
    </row>
    <row r="8" spans="1:10" hidden="1" x14ac:dyDescent="0.25">
      <c r="A8" s="112" t="s">
        <v>250</v>
      </c>
      <c r="B8" s="113" t="s">
        <v>232</v>
      </c>
      <c r="E8" s="114">
        <v>0</v>
      </c>
      <c r="F8" s="114">
        <v>3</v>
      </c>
      <c r="I8" s="115">
        <v>0</v>
      </c>
      <c r="J8" s="115">
        <v>3</v>
      </c>
    </row>
    <row r="9" spans="1:10" hidden="1" x14ac:dyDescent="0.25">
      <c r="A9" s="112" t="s">
        <v>403</v>
      </c>
      <c r="B9" s="113" t="s">
        <v>402</v>
      </c>
      <c r="E9" s="114">
        <v>0</v>
      </c>
      <c r="F9" s="114">
        <v>1</v>
      </c>
      <c r="I9" s="115">
        <v>0</v>
      </c>
      <c r="J9" s="115">
        <v>1</v>
      </c>
    </row>
    <row r="10" spans="1:10" hidden="1" x14ac:dyDescent="0.25">
      <c r="A10" s="112" t="s">
        <v>231</v>
      </c>
      <c r="B10" s="113" t="s">
        <v>402</v>
      </c>
      <c r="E10" s="114">
        <v>0</v>
      </c>
      <c r="F10" s="114">
        <v>6</v>
      </c>
      <c r="G10" s="114">
        <v>0</v>
      </c>
      <c r="H10" s="114">
        <v>0</v>
      </c>
      <c r="I10" s="115">
        <v>0</v>
      </c>
      <c r="J10" s="115">
        <v>6</v>
      </c>
    </row>
    <row r="11" spans="1:10" hidden="1" x14ac:dyDescent="0.25">
      <c r="A11" s="112" t="s">
        <v>234</v>
      </c>
      <c r="B11" s="113" t="s">
        <v>232</v>
      </c>
      <c r="G11" s="114">
        <v>0</v>
      </c>
      <c r="H11" s="114">
        <v>1</v>
      </c>
      <c r="I11" s="115">
        <v>0</v>
      </c>
      <c r="J11" s="115">
        <v>1</v>
      </c>
    </row>
    <row r="12" spans="1:10" hidden="1" x14ac:dyDescent="0.25">
      <c r="A12" s="112" t="s">
        <v>641</v>
      </c>
      <c r="B12" s="113" t="s">
        <v>650</v>
      </c>
      <c r="C12" s="114">
        <v>0</v>
      </c>
      <c r="D12" s="114">
        <v>1</v>
      </c>
      <c r="E12" s="114">
        <v>0</v>
      </c>
      <c r="F12" s="114">
        <v>7</v>
      </c>
      <c r="I12" s="115">
        <v>0</v>
      </c>
      <c r="J12" s="115">
        <v>8</v>
      </c>
    </row>
    <row r="13" spans="1:10" hidden="1" x14ac:dyDescent="0.25">
      <c r="A13" s="112" t="s">
        <v>404</v>
      </c>
      <c r="B13" s="113" t="s">
        <v>405</v>
      </c>
      <c r="G13" s="114">
        <v>0</v>
      </c>
      <c r="H13" s="114">
        <v>4</v>
      </c>
      <c r="I13" s="115">
        <v>0</v>
      </c>
      <c r="J13" s="115">
        <v>4</v>
      </c>
    </row>
    <row r="14" spans="1:10" hidden="1" x14ac:dyDescent="0.25">
      <c r="A14" s="112" t="s">
        <v>406</v>
      </c>
      <c r="B14" s="113" t="s">
        <v>407</v>
      </c>
      <c r="C14" s="114">
        <v>0</v>
      </c>
      <c r="D14" s="114">
        <v>3</v>
      </c>
      <c r="E14" s="114">
        <v>0</v>
      </c>
      <c r="F14" s="114">
        <v>9</v>
      </c>
      <c r="G14" s="114">
        <v>0</v>
      </c>
      <c r="H14" s="114">
        <v>4</v>
      </c>
      <c r="I14" s="115">
        <v>0</v>
      </c>
      <c r="J14" s="115">
        <v>16</v>
      </c>
    </row>
    <row r="15" spans="1:10" hidden="1" x14ac:dyDescent="0.25">
      <c r="A15" s="112" t="s">
        <v>408</v>
      </c>
      <c r="B15" s="113" t="s">
        <v>409</v>
      </c>
      <c r="C15" s="114">
        <v>0</v>
      </c>
      <c r="D15" s="114">
        <v>1</v>
      </c>
      <c r="I15" s="115">
        <v>0</v>
      </c>
      <c r="J15" s="115">
        <v>1</v>
      </c>
    </row>
    <row r="16" spans="1:10" hidden="1" x14ac:dyDescent="0.25">
      <c r="A16" s="112" t="s">
        <v>410</v>
      </c>
      <c r="B16" s="113" t="s">
        <v>411</v>
      </c>
      <c r="C16" s="114">
        <v>0</v>
      </c>
      <c r="D16" s="114">
        <v>3</v>
      </c>
      <c r="I16" s="115">
        <v>0</v>
      </c>
      <c r="J16" s="115">
        <v>3</v>
      </c>
    </row>
    <row r="17" spans="1:10" hidden="1" x14ac:dyDescent="0.25">
      <c r="A17" s="112" t="s">
        <v>412</v>
      </c>
      <c r="B17" s="113" t="s">
        <v>413</v>
      </c>
      <c r="C17" s="114">
        <v>0</v>
      </c>
      <c r="D17" s="114">
        <v>17</v>
      </c>
      <c r="I17" s="115">
        <v>0</v>
      </c>
      <c r="J17" s="115">
        <v>17</v>
      </c>
    </row>
    <row r="18" spans="1:10" hidden="1" x14ac:dyDescent="0.25">
      <c r="A18" s="112" t="s">
        <v>659</v>
      </c>
      <c r="B18" s="113" t="s">
        <v>660</v>
      </c>
      <c r="C18" s="114">
        <v>0</v>
      </c>
      <c r="D18" s="114">
        <v>2</v>
      </c>
      <c r="I18" s="115">
        <v>0</v>
      </c>
      <c r="J18" s="115">
        <v>2</v>
      </c>
    </row>
    <row r="19" spans="1:10" hidden="1" x14ac:dyDescent="0.25">
      <c r="A19" s="112" t="s">
        <v>414</v>
      </c>
      <c r="B19" s="113" t="s">
        <v>589</v>
      </c>
      <c r="C19" s="114">
        <v>0</v>
      </c>
      <c r="D19" s="114">
        <v>2</v>
      </c>
      <c r="I19" s="115">
        <v>0</v>
      </c>
      <c r="J19" s="115">
        <v>2</v>
      </c>
    </row>
    <row r="20" spans="1:10" hidden="1" x14ac:dyDescent="0.25">
      <c r="A20" s="112" t="s">
        <v>651</v>
      </c>
      <c r="B20" s="113" t="s">
        <v>652</v>
      </c>
      <c r="C20" s="114">
        <v>0</v>
      </c>
      <c r="D20" s="114">
        <v>20</v>
      </c>
      <c r="I20" s="115">
        <v>0</v>
      </c>
      <c r="J20" s="115">
        <v>20</v>
      </c>
    </row>
    <row r="21" spans="1:10" hidden="1" x14ac:dyDescent="0.25">
      <c r="A21" s="112" t="s">
        <v>653</v>
      </c>
      <c r="B21" s="113" t="s">
        <v>654</v>
      </c>
      <c r="C21" s="114">
        <v>0</v>
      </c>
      <c r="D21" s="114">
        <v>2</v>
      </c>
      <c r="I21" s="115">
        <v>0</v>
      </c>
      <c r="J21" s="115">
        <v>2</v>
      </c>
    </row>
    <row r="22" spans="1:10" hidden="1" x14ac:dyDescent="0.25">
      <c r="A22" s="112" t="s">
        <v>680</v>
      </c>
      <c r="B22" s="113" t="s">
        <v>655</v>
      </c>
      <c r="C22" s="114">
        <v>0</v>
      </c>
      <c r="D22" s="114">
        <v>2</v>
      </c>
      <c r="I22" s="115">
        <v>0</v>
      </c>
      <c r="J22" s="115">
        <v>2</v>
      </c>
    </row>
    <row r="23" spans="1:10" hidden="1" x14ac:dyDescent="0.25">
      <c r="A23" s="112">
        <v>85005597</v>
      </c>
      <c r="B23" s="113" t="s">
        <v>590</v>
      </c>
      <c r="C23" s="114">
        <v>-200</v>
      </c>
      <c r="D23" s="114">
        <v>610</v>
      </c>
      <c r="E23" s="114">
        <v>100</v>
      </c>
      <c r="F23" s="114">
        <v>26</v>
      </c>
      <c r="G23" s="114">
        <v>100</v>
      </c>
      <c r="H23" s="114">
        <v>278</v>
      </c>
      <c r="I23" s="115">
        <v>0</v>
      </c>
      <c r="J23" s="115">
        <v>914</v>
      </c>
    </row>
    <row r="24" spans="1:10" hidden="1" x14ac:dyDescent="0.25">
      <c r="A24" s="112" t="s">
        <v>681</v>
      </c>
      <c r="B24" s="113" t="s">
        <v>312</v>
      </c>
      <c r="C24" s="114">
        <v>-200</v>
      </c>
      <c r="D24" s="114">
        <v>412</v>
      </c>
      <c r="E24" s="114">
        <v>100</v>
      </c>
      <c r="F24" s="114">
        <v>0</v>
      </c>
      <c r="G24" s="114">
        <v>100</v>
      </c>
      <c r="H24" s="114">
        <v>306</v>
      </c>
      <c r="I24" s="115">
        <v>0</v>
      </c>
      <c r="J24" s="115">
        <v>718</v>
      </c>
    </row>
    <row r="25" spans="1:10" hidden="1" x14ac:dyDescent="0.25">
      <c r="A25" s="112" t="s">
        <v>415</v>
      </c>
      <c r="B25" s="113" t="s">
        <v>416</v>
      </c>
      <c r="C25" s="114">
        <v>0</v>
      </c>
      <c r="D25" s="114">
        <v>1</v>
      </c>
      <c r="I25" s="115">
        <v>0</v>
      </c>
      <c r="J25" s="115">
        <v>1</v>
      </c>
    </row>
    <row r="26" spans="1:10" hidden="1" x14ac:dyDescent="0.25">
      <c r="A26" s="112" t="s">
        <v>591</v>
      </c>
      <c r="B26" s="113" t="s">
        <v>417</v>
      </c>
      <c r="C26" s="114">
        <v>0</v>
      </c>
      <c r="D26" s="114">
        <v>1</v>
      </c>
      <c r="I26" s="115">
        <v>0</v>
      </c>
      <c r="J26" s="115">
        <v>1</v>
      </c>
    </row>
    <row r="27" spans="1:10" hidden="1" x14ac:dyDescent="0.25">
      <c r="A27" s="112" t="s">
        <v>418</v>
      </c>
      <c r="B27" s="113" t="s">
        <v>419</v>
      </c>
      <c r="C27" s="114">
        <v>0</v>
      </c>
      <c r="D27" s="114">
        <v>2</v>
      </c>
      <c r="I27" s="115">
        <v>0</v>
      </c>
      <c r="J27" s="115">
        <v>2</v>
      </c>
    </row>
    <row r="28" spans="1:10" hidden="1" x14ac:dyDescent="0.25">
      <c r="A28" s="112" t="s">
        <v>420</v>
      </c>
      <c r="B28" s="113" t="s">
        <v>421</v>
      </c>
      <c r="C28" s="114">
        <v>0</v>
      </c>
      <c r="D28" s="114">
        <v>2</v>
      </c>
      <c r="I28" s="115">
        <v>0</v>
      </c>
      <c r="J28" s="115">
        <v>2</v>
      </c>
    </row>
    <row r="29" spans="1:10" hidden="1" x14ac:dyDescent="0.25">
      <c r="A29" s="112" t="s">
        <v>355</v>
      </c>
      <c r="B29" s="113" t="s">
        <v>356</v>
      </c>
      <c r="E29" s="114">
        <v>0</v>
      </c>
      <c r="F29" s="114">
        <v>3</v>
      </c>
      <c r="I29" s="115">
        <v>0</v>
      </c>
      <c r="J29" s="115">
        <v>3</v>
      </c>
    </row>
    <row r="30" spans="1:10" hidden="1" x14ac:dyDescent="0.25">
      <c r="A30" s="112" t="s">
        <v>422</v>
      </c>
      <c r="B30" s="113" t="s">
        <v>423</v>
      </c>
      <c r="C30" s="114">
        <v>-49</v>
      </c>
      <c r="D30" s="114">
        <v>263</v>
      </c>
      <c r="E30" s="114">
        <v>40</v>
      </c>
      <c r="F30" s="114">
        <v>109</v>
      </c>
      <c r="G30" s="114">
        <v>9</v>
      </c>
      <c r="H30" s="114">
        <v>186</v>
      </c>
      <c r="I30" s="115">
        <v>0</v>
      </c>
      <c r="J30" s="115">
        <v>558</v>
      </c>
    </row>
    <row r="31" spans="1:10" hidden="1" x14ac:dyDescent="0.25">
      <c r="A31" s="112" t="s">
        <v>150</v>
      </c>
      <c r="B31" s="113" t="s">
        <v>592</v>
      </c>
      <c r="C31" s="114">
        <v>0</v>
      </c>
      <c r="D31" s="114">
        <v>1</v>
      </c>
      <c r="I31" s="115">
        <v>0</v>
      </c>
      <c r="J31" s="115">
        <v>1</v>
      </c>
    </row>
    <row r="32" spans="1:10" hidden="1" x14ac:dyDescent="0.25">
      <c r="A32" s="112" t="s">
        <v>133</v>
      </c>
      <c r="B32" s="113" t="s">
        <v>134</v>
      </c>
      <c r="C32" s="114">
        <v>0</v>
      </c>
      <c r="D32" s="114">
        <v>83</v>
      </c>
      <c r="E32" s="114">
        <v>0</v>
      </c>
      <c r="F32" s="114">
        <v>46</v>
      </c>
      <c r="I32" s="115">
        <v>0</v>
      </c>
      <c r="J32" s="115">
        <v>129</v>
      </c>
    </row>
    <row r="33" spans="1:10" hidden="1" x14ac:dyDescent="0.25">
      <c r="A33" s="112" t="s">
        <v>424</v>
      </c>
      <c r="B33" s="113" t="s">
        <v>425</v>
      </c>
      <c r="C33" s="114">
        <v>0</v>
      </c>
      <c r="D33" s="114">
        <v>12</v>
      </c>
      <c r="I33" s="115">
        <v>0</v>
      </c>
      <c r="J33" s="115">
        <v>12</v>
      </c>
    </row>
    <row r="34" spans="1:10" hidden="1" x14ac:dyDescent="0.25">
      <c r="A34" s="112" t="s">
        <v>238</v>
      </c>
      <c r="B34" s="113" t="s">
        <v>426</v>
      </c>
      <c r="C34" s="114">
        <v>0</v>
      </c>
      <c r="D34" s="114">
        <v>1450</v>
      </c>
      <c r="E34" s="114">
        <v>0</v>
      </c>
      <c r="F34" s="114">
        <v>411</v>
      </c>
      <c r="G34" s="114">
        <v>0</v>
      </c>
      <c r="H34" s="114">
        <v>300</v>
      </c>
      <c r="I34" s="115">
        <v>0</v>
      </c>
      <c r="J34" s="115">
        <v>2161</v>
      </c>
    </row>
    <row r="35" spans="1:10" hidden="1" x14ac:dyDescent="0.25">
      <c r="A35" s="112" t="s">
        <v>240</v>
      </c>
      <c r="B35" s="113" t="s">
        <v>427</v>
      </c>
      <c r="E35" s="114">
        <v>0</v>
      </c>
      <c r="F35" s="114">
        <v>8</v>
      </c>
      <c r="G35" s="114">
        <v>0</v>
      </c>
      <c r="H35" s="114">
        <v>12</v>
      </c>
      <c r="I35" s="115">
        <v>0</v>
      </c>
      <c r="J35" s="115">
        <v>20</v>
      </c>
    </row>
    <row r="36" spans="1:10" hidden="1" x14ac:dyDescent="0.25">
      <c r="A36" s="112" t="s">
        <v>197</v>
      </c>
      <c r="B36" s="113" t="s">
        <v>428</v>
      </c>
      <c r="C36" s="114">
        <v>0</v>
      </c>
      <c r="D36" s="114">
        <v>1268</v>
      </c>
      <c r="E36" s="114">
        <v>0</v>
      </c>
      <c r="F36" s="114">
        <v>730</v>
      </c>
      <c r="G36" s="114">
        <v>0</v>
      </c>
      <c r="H36" s="114">
        <v>264</v>
      </c>
      <c r="I36" s="115">
        <v>0</v>
      </c>
      <c r="J36" s="115">
        <v>2262</v>
      </c>
    </row>
    <row r="37" spans="1:10" hidden="1" x14ac:dyDescent="0.25">
      <c r="A37" s="112" t="s">
        <v>198</v>
      </c>
      <c r="B37" s="113" t="s">
        <v>429</v>
      </c>
      <c r="C37" s="114">
        <v>0</v>
      </c>
      <c r="D37" s="114">
        <v>784</v>
      </c>
      <c r="E37" s="114">
        <v>0</v>
      </c>
      <c r="F37" s="114">
        <v>371</v>
      </c>
      <c r="G37" s="114">
        <v>0</v>
      </c>
      <c r="H37" s="114">
        <v>364</v>
      </c>
      <c r="I37" s="115">
        <v>0</v>
      </c>
      <c r="J37" s="115">
        <v>1519</v>
      </c>
    </row>
    <row r="38" spans="1:10" hidden="1" x14ac:dyDescent="0.25">
      <c r="A38" s="112" t="s">
        <v>82</v>
      </c>
      <c r="B38" s="113" t="s">
        <v>83</v>
      </c>
      <c r="C38" s="114">
        <v>0</v>
      </c>
      <c r="D38" s="114">
        <v>229</v>
      </c>
      <c r="E38" s="114">
        <v>0</v>
      </c>
      <c r="F38" s="114">
        <v>155</v>
      </c>
      <c r="G38" s="114">
        <v>0</v>
      </c>
      <c r="H38" s="114">
        <v>158</v>
      </c>
      <c r="I38" s="115">
        <v>0</v>
      </c>
      <c r="J38" s="115">
        <v>542</v>
      </c>
    </row>
    <row r="39" spans="1:10" hidden="1" x14ac:dyDescent="0.25">
      <c r="A39" s="112" t="s">
        <v>357</v>
      </c>
      <c r="B39" s="113" t="s">
        <v>358</v>
      </c>
      <c r="C39" s="114">
        <v>-24</v>
      </c>
      <c r="D39" s="114">
        <v>55</v>
      </c>
      <c r="E39" s="114">
        <v>0</v>
      </c>
      <c r="F39" s="114">
        <v>33</v>
      </c>
      <c r="G39" s="114">
        <v>24</v>
      </c>
      <c r="H39" s="114">
        <v>0</v>
      </c>
      <c r="I39" s="115">
        <v>0</v>
      </c>
      <c r="J39" s="115">
        <v>88</v>
      </c>
    </row>
    <row r="40" spans="1:10" hidden="1" x14ac:dyDescent="0.25">
      <c r="A40" s="112" t="s">
        <v>135</v>
      </c>
      <c r="B40" s="113" t="s">
        <v>136</v>
      </c>
      <c r="C40" s="114">
        <v>0</v>
      </c>
      <c r="D40" s="114">
        <v>49</v>
      </c>
      <c r="I40" s="115">
        <v>0</v>
      </c>
      <c r="J40" s="115">
        <v>49</v>
      </c>
    </row>
    <row r="41" spans="1:10" hidden="1" x14ac:dyDescent="0.25">
      <c r="A41" s="112" t="s">
        <v>128</v>
      </c>
      <c r="B41" s="113" t="s">
        <v>431</v>
      </c>
      <c r="E41" s="114">
        <v>0</v>
      </c>
      <c r="F41" s="114">
        <v>5</v>
      </c>
      <c r="G41" s="114">
        <v>0</v>
      </c>
      <c r="H41" s="114">
        <v>5</v>
      </c>
      <c r="I41" s="115">
        <v>0</v>
      </c>
      <c r="J41" s="115">
        <v>10</v>
      </c>
    </row>
    <row r="42" spans="1:10" hidden="1" x14ac:dyDescent="0.25">
      <c r="A42" s="112" t="s">
        <v>388</v>
      </c>
      <c r="B42" s="113" t="s">
        <v>389</v>
      </c>
      <c r="C42" s="114">
        <v>2</v>
      </c>
      <c r="D42" s="114">
        <v>2</v>
      </c>
      <c r="E42" s="114">
        <v>0</v>
      </c>
      <c r="F42" s="114">
        <v>3</v>
      </c>
      <c r="G42" s="114">
        <v>0</v>
      </c>
      <c r="H42" s="114">
        <v>3</v>
      </c>
      <c r="I42" s="115">
        <v>2</v>
      </c>
      <c r="J42" s="115">
        <v>8</v>
      </c>
    </row>
    <row r="43" spans="1:10" hidden="1" x14ac:dyDescent="0.25">
      <c r="A43" s="112" t="s">
        <v>643</v>
      </c>
      <c r="B43" s="113" t="s">
        <v>644</v>
      </c>
      <c r="C43" s="114">
        <v>0</v>
      </c>
      <c r="D43" s="114">
        <v>3</v>
      </c>
      <c r="E43" s="114">
        <v>0</v>
      </c>
      <c r="F43" s="114">
        <v>14</v>
      </c>
      <c r="G43" s="114">
        <v>0</v>
      </c>
      <c r="H43" s="114">
        <v>7</v>
      </c>
      <c r="I43" s="115">
        <v>0</v>
      </c>
      <c r="J43" s="115">
        <v>24</v>
      </c>
    </row>
    <row r="44" spans="1:10" hidden="1" x14ac:dyDescent="0.25">
      <c r="A44" s="112" t="s">
        <v>208</v>
      </c>
      <c r="B44" s="113" t="s">
        <v>208</v>
      </c>
      <c r="E44" s="114">
        <v>0</v>
      </c>
      <c r="F44" s="114">
        <v>2</v>
      </c>
      <c r="I44" s="115">
        <v>0</v>
      </c>
      <c r="J44" s="115">
        <v>2</v>
      </c>
    </row>
    <row r="45" spans="1:10" hidden="1" x14ac:dyDescent="0.25">
      <c r="A45" s="112" t="s">
        <v>432</v>
      </c>
      <c r="B45" s="113" t="s">
        <v>433</v>
      </c>
      <c r="C45" s="114">
        <v>0</v>
      </c>
      <c r="D45" s="114">
        <v>28</v>
      </c>
      <c r="G45" s="114">
        <v>0</v>
      </c>
      <c r="H45" s="114">
        <v>10</v>
      </c>
      <c r="I45" s="115">
        <v>0</v>
      </c>
      <c r="J45" s="115">
        <v>38</v>
      </c>
    </row>
    <row r="46" spans="1:10" hidden="1" x14ac:dyDescent="0.25">
      <c r="A46" s="112" t="s">
        <v>434</v>
      </c>
      <c r="B46" s="113" t="s">
        <v>435</v>
      </c>
      <c r="C46" s="114">
        <v>0</v>
      </c>
      <c r="D46" s="114">
        <v>19</v>
      </c>
      <c r="I46" s="115">
        <v>0</v>
      </c>
      <c r="J46" s="115">
        <v>19</v>
      </c>
    </row>
    <row r="47" spans="1:10" hidden="1" x14ac:dyDescent="0.25">
      <c r="A47" s="112" t="s">
        <v>335</v>
      </c>
      <c r="B47" s="113" t="s">
        <v>336</v>
      </c>
      <c r="E47" s="114">
        <v>0</v>
      </c>
      <c r="F47" s="114">
        <v>1</v>
      </c>
      <c r="I47" s="115">
        <v>0</v>
      </c>
      <c r="J47" s="115">
        <v>1</v>
      </c>
    </row>
    <row r="48" spans="1:10" hidden="1" x14ac:dyDescent="0.25">
      <c r="A48" s="112" t="s">
        <v>436</v>
      </c>
      <c r="B48" s="113" t="s">
        <v>437</v>
      </c>
      <c r="C48" s="114">
        <v>0</v>
      </c>
      <c r="D48" s="114">
        <v>3</v>
      </c>
      <c r="I48" s="115">
        <v>0</v>
      </c>
      <c r="J48" s="115">
        <v>3</v>
      </c>
    </row>
    <row r="49" spans="1:10" hidden="1" x14ac:dyDescent="0.25">
      <c r="A49" s="112" t="s">
        <v>438</v>
      </c>
      <c r="B49" s="113" t="s">
        <v>439</v>
      </c>
      <c r="C49" s="114">
        <v>0</v>
      </c>
      <c r="D49" s="114">
        <v>6</v>
      </c>
      <c r="G49" s="114">
        <v>0</v>
      </c>
      <c r="H49" s="114">
        <v>6</v>
      </c>
      <c r="I49" s="115">
        <v>0</v>
      </c>
      <c r="J49" s="115">
        <v>12</v>
      </c>
    </row>
    <row r="50" spans="1:10" hidden="1" x14ac:dyDescent="0.25">
      <c r="A50" s="112" t="s">
        <v>304</v>
      </c>
      <c r="B50" s="113" t="s">
        <v>305</v>
      </c>
      <c r="C50" s="114">
        <v>0</v>
      </c>
      <c r="D50" s="114">
        <v>128</v>
      </c>
      <c r="E50" s="114">
        <v>0</v>
      </c>
      <c r="F50" s="114">
        <v>9</v>
      </c>
      <c r="I50" s="115">
        <v>0</v>
      </c>
      <c r="J50" s="115">
        <v>137</v>
      </c>
    </row>
    <row r="51" spans="1:10" hidden="1" x14ac:dyDescent="0.25">
      <c r="A51" s="112" t="s">
        <v>216</v>
      </c>
      <c r="B51" s="113" t="s">
        <v>440</v>
      </c>
      <c r="E51" s="114">
        <v>0</v>
      </c>
      <c r="F51" s="114">
        <v>2</v>
      </c>
      <c r="G51" s="114">
        <v>0</v>
      </c>
      <c r="H51" s="114">
        <v>3</v>
      </c>
      <c r="I51" s="115">
        <v>0</v>
      </c>
      <c r="J51" s="115">
        <v>5</v>
      </c>
    </row>
    <row r="52" spans="1:10" hidden="1" x14ac:dyDescent="0.25">
      <c r="A52" s="112" t="s">
        <v>84</v>
      </c>
      <c r="B52" s="113" t="s">
        <v>85</v>
      </c>
      <c r="C52" s="114">
        <v>-300</v>
      </c>
      <c r="D52" s="114">
        <v>2850</v>
      </c>
      <c r="E52" s="114">
        <v>200</v>
      </c>
      <c r="F52" s="114">
        <v>305</v>
      </c>
      <c r="G52" s="114">
        <v>100</v>
      </c>
      <c r="H52" s="114">
        <v>85</v>
      </c>
      <c r="I52" s="115">
        <v>0</v>
      </c>
      <c r="J52" s="115">
        <v>3240</v>
      </c>
    </row>
    <row r="53" spans="1:10" hidden="1" x14ac:dyDescent="0.25">
      <c r="A53" s="112" t="s">
        <v>441</v>
      </c>
      <c r="B53" s="113" t="s">
        <v>442</v>
      </c>
      <c r="C53" s="114">
        <v>0</v>
      </c>
      <c r="D53" s="114">
        <v>297</v>
      </c>
      <c r="I53" s="115">
        <v>0</v>
      </c>
      <c r="J53" s="115">
        <v>297</v>
      </c>
    </row>
    <row r="54" spans="1:10" hidden="1" x14ac:dyDescent="0.25">
      <c r="A54" s="112" t="s">
        <v>38</v>
      </c>
      <c r="B54" s="113" t="s">
        <v>443</v>
      </c>
      <c r="C54" s="114">
        <v>-100</v>
      </c>
      <c r="D54" s="114">
        <v>1967</v>
      </c>
      <c r="E54" s="114">
        <v>0</v>
      </c>
      <c r="F54" s="114">
        <v>175</v>
      </c>
      <c r="G54" s="114">
        <v>100</v>
      </c>
      <c r="H54" s="114">
        <v>120</v>
      </c>
      <c r="I54" s="115">
        <v>0</v>
      </c>
      <c r="J54" s="115">
        <v>2262</v>
      </c>
    </row>
    <row r="55" spans="1:10" hidden="1" x14ac:dyDescent="0.25">
      <c r="A55" s="112" t="s">
        <v>385</v>
      </c>
      <c r="B55" s="113" t="s">
        <v>593</v>
      </c>
      <c r="G55" s="114">
        <v>0</v>
      </c>
      <c r="H55" s="114">
        <v>18</v>
      </c>
      <c r="I55" s="115">
        <v>0</v>
      </c>
      <c r="J55" s="115">
        <v>18</v>
      </c>
    </row>
    <row r="56" spans="1:10" hidden="1" x14ac:dyDescent="0.25">
      <c r="A56" s="112" t="s">
        <v>48</v>
      </c>
      <c r="B56" s="113" t="s">
        <v>49</v>
      </c>
      <c r="C56" s="114">
        <v>0</v>
      </c>
      <c r="D56" s="114">
        <v>555</v>
      </c>
      <c r="E56" s="114">
        <v>0</v>
      </c>
      <c r="F56" s="114">
        <v>586</v>
      </c>
      <c r="G56" s="114">
        <v>0</v>
      </c>
      <c r="H56" s="114">
        <v>449</v>
      </c>
      <c r="I56" s="115">
        <v>0</v>
      </c>
      <c r="J56" s="115">
        <v>1590</v>
      </c>
    </row>
    <row r="57" spans="1:10" x14ac:dyDescent="0.25">
      <c r="A57" s="112" t="s">
        <v>118</v>
      </c>
      <c r="B57" s="113" t="s">
        <v>178</v>
      </c>
      <c r="E57" s="114">
        <v>0</v>
      </c>
      <c r="F57" s="114">
        <v>27</v>
      </c>
      <c r="G57" s="114">
        <v>0</v>
      </c>
      <c r="H57" s="114">
        <v>6</v>
      </c>
      <c r="I57" s="115">
        <v>0</v>
      </c>
      <c r="J57" s="115">
        <v>33</v>
      </c>
    </row>
    <row r="58" spans="1:10" hidden="1" x14ac:dyDescent="0.25">
      <c r="A58" s="112" t="s">
        <v>444</v>
      </c>
      <c r="B58" s="113" t="s">
        <v>445</v>
      </c>
      <c r="G58" s="114">
        <v>0</v>
      </c>
      <c r="H58" s="114">
        <v>1</v>
      </c>
      <c r="I58" s="115">
        <v>0</v>
      </c>
      <c r="J58" s="115">
        <v>1</v>
      </c>
    </row>
    <row r="59" spans="1:10" hidden="1" x14ac:dyDescent="0.25">
      <c r="A59" s="112" t="s">
        <v>200</v>
      </c>
      <c r="B59" s="113" t="s">
        <v>594</v>
      </c>
      <c r="C59" s="114">
        <v>0</v>
      </c>
      <c r="D59" s="114">
        <v>22</v>
      </c>
      <c r="E59" s="114">
        <v>0</v>
      </c>
      <c r="F59" s="114">
        <v>107</v>
      </c>
      <c r="G59" s="114">
        <v>0</v>
      </c>
      <c r="H59" s="114">
        <v>233</v>
      </c>
      <c r="I59" s="115">
        <v>0</v>
      </c>
      <c r="J59" s="115">
        <v>362</v>
      </c>
    </row>
    <row r="60" spans="1:10" hidden="1" x14ac:dyDescent="0.25">
      <c r="A60" s="112" t="s">
        <v>86</v>
      </c>
      <c r="B60" s="113" t="s">
        <v>446</v>
      </c>
      <c r="C60" s="114">
        <v>0</v>
      </c>
      <c r="D60" s="114">
        <v>91</v>
      </c>
      <c r="E60" s="114">
        <v>0</v>
      </c>
      <c r="F60" s="114">
        <v>4927</v>
      </c>
      <c r="G60" s="114">
        <v>0</v>
      </c>
      <c r="H60" s="114">
        <v>2125</v>
      </c>
      <c r="I60" s="115">
        <v>0</v>
      </c>
      <c r="J60" s="115">
        <v>7143</v>
      </c>
    </row>
    <row r="61" spans="1:10" hidden="1" x14ac:dyDescent="0.25">
      <c r="A61" s="112" t="s">
        <v>90</v>
      </c>
      <c r="B61" s="113" t="s">
        <v>447</v>
      </c>
      <c r="C61" s="114">
        <v>0</v>
      </c>
      <c r="D61" s="114">
        <v>299</v>
      </c>
      <c r="E61" s="114">
        <v>0</v>
      </c>
      <c r="F61" s="114">
        <v>3050</v>
      </c>
      <c r="G61" s="114">
        <v>0</v>
      </c>
      <c r="H61" s="114">
        <v>1016</v>
      </c>
      <c r="I61" s="115">
        <v>0</v>
      </c>
      <c r="J61" s="115">
        <v>4365</v>
      </c>
    </row>
    <row r="62" spans="1:10" hidden="1" x14ac:dyDescent="0.25">
      <c r="A62" s="112" t="s">
        <v>88</v>
      </c>
      <c r="B62" s="113" t="s">
        <v>430</v>
      </c>
      <c r="C62" s="114">
        <v>0</v>
      </c>
      <c r="D62" s="114">
        <v>1322</v>
      </c>
      <c r="E62" s="114">
        <v>0</v>
      </c>
      <c r="F62" s="114">
        <v>437</v>
      </c>
      <c r="G62" s="114">
        <v>0</v>
      </c>
      <c r="H62" s="114">
        <v>282</v>
      </c>
      <c r="I62" s="115">
        <v>0</v>
      </c>
      <c r="J62" s="115">
        <v>2041</v>
      </c>
    </row>
    <row r="63" spans="1:10" hidden="1" x14ac:dyDescent="0.25">
      <c r="A63" s="112" t="s">
        <v>92</v>
      </c>
      <c r="B63" s="113" t="s">
        <v>448</v>
      </c>
      <c r="C63" s="114">
        <v>0</v>
      </c>
      <c r="D63" s="114">
        <v>243</v>
      </c>
      <c r="G63" s="114">
        <v>0</v>
      </c>
      <c r="H63" s="114">
        <v>125</v>
      </c>
      <c r="I63" s="115">
        <v>0</v>
      </c>
      <c r="J63" s="115">
        <v>368</v>
      </c>
    </row>
    <row r="64" spans="1:10" hidden="1" x14ac:dyDescent="0.25">
      <c r="A64" s="112" t="s">
        <v>449</v>
      </c>
      <c r="B64" s="113" t="s">
        <v>450</v>
      </c>
      <c r="C64" s="114">
        <v>0</v>
      </c>
      <c r="D64" s="114">
        <v>3300</v>
      </c>
      <c r="I64" s="115">
        <v>0</v>
      </c>
      <c r="J64" s="115">
        <v>3300</v>
      </c>
    </row>
    <row r="65" spans="1:10" hidden="1" x14ac:dyDescent="0.25">
      <c r="A65" s="112" t="s">
        <v>451</v>
      </c>
      <c r="B65" s="113" t="s">
        <v>452</v>
      </c>
      <c r="C65" s="114">
        <v>0</v>
      </c>
      <c r="D65" s="114">
        <v>6</v>
      </c>
      <c r="I65" s="115">
        <v>0</v>
      </c>
      <c r="J65" s="115">
        <v>6</v>
      </c>
    </row>
    <row r="66" spans="1:10" hidden="1" x14ac:dyDescent="0.25">
      <c r="A66" s="112" t="s">
        <v>453</v>
      </c>
      <c r="B66" s="113" t="s">
        <v>454</v>
      </c>
      <c r="C66" s="114">
        <v>0</v>
      </c>
      <c r="D66" s="114">
        <v>1</v>
      </c>
      <c r="I66" s="115">
        <v>0</v>
      </c>
      <c r="J66" s="115">
        <v>1</v>
      </c>
    </row>
    <row r="67" spans="1:10" hidden="1" x14ac:dyDescent="0.25">
      <c r="A67" s="112" t="s">
        <v>455</v>
      </c>
      <c r="B67" s="113" t="s">
        <v>456</v>
      </c>
      <c r="C67" s="114">
        <v>0</v>
      </c>
      <c r="D67" s="114">
        <v>1</v>
      </c>
      <c r="E67" s="114">
        <v>0</v>
      </c>
      <c r="F67" s="114">
        <v>1</v>
      </c>
      <c r="I67" s="115">
        <v>0</v>
      </c>
      <c r="J67" s="115">
        <v>2</v>
      </c>
    </row>
    <row r="68" spans="1:10" hidden="1" x14ac:dyDescent="0.25">
      <c r="A68" s="112" t="s">
        <v>339</v>
      </c>
      <c r="B68" s="113" t="s">
        <v>340</v>
      </c>
      <c r="C68" s="114">
        <v>0</v>
      </c>
      <c r="D68" s="114">
        <v>10</v>
      </c>
      <c r="E68" s="114">
        <v>0</v>
      </c>
      <c r="F68" s="114">
        <v>13</v>
      </c>
      <c r="G68" s="114">
        <v>0</v>
      </c>
      <c r="H68" s="114">
        <v>10</v>
      </c>
      <c r="I68" s="115">
        <v>0</v>
      </c>
      <c r="J68" s="115">
        <v>33</v>
      </c>
    </row>
    <row r="69" spans="1:10" hidden="1" x14ac:dyDescent="0.25">
      <c r="A69" s="112" t="s">
        <v>225</v>
      </c>
      <c r="B69" s="113" t="s">
        <v>226</v>
      </c>
      <c r="C69" s="114">
        <v>0</v>
      </c>
      <c r="D69" s="114">
        <v>100</v>
      </c>
      <c r="E69" s="114">
        <v>0</v>
      </c>
      <c r="F69" s="114">
        <v>47</v>
      </c>
      <c r="G69" s="114">
        <v>0</v>
      </c>
      <c r="H69" s="114">
        <v>29</v>
      </c>
      <c r="I69" s="115">
        <v>0</v>
      </c>
      <c r="J69" s="115">
        <v>176</v>
      </c>
    </row>
    <row r="70" spans="1:10" hidden="1" x14ac:dyDescent="0.25">
      <c r="A70" s="112" t="s">
        <v>368</v>
      </c>
      <c r="B70" s="113" t="s">
        <v>369</v>
      </c>
      <c r="C70" s="114">
        <v>-8</v>
      </c>
      <c r="D70" s="114">
        <v>36</v>
      </c>
      <c r="E70" s="114">
        <v>5</v>
      </c>
      <c r="F70" s="114">
        <v>0</v>
      </c>
      <c r="G70" s="114">
        <v>3</v>
      </c>
      <c r="H70" s="114">
        <v>0</v>
      </c>
      <c r="I70" s="115">
        <v>0</v>
      </c>
      <c r="J70" s="115">
        <v>36</v>
      </c>
    </row>
    <row r="71" spans="1:10" hidden="1" x14ac:dyDescent="0.25">
      <c r="A71" s="112" t="s">
        <v>647</v>
      </c>
      <c r="B71" s="113" t="s">
        <v>648</v>
      </c>
      <c r="C71" s="114">
        <v>0</v>
      </c>
      <c r="D71" s="114">
        <v>6</v>
      </c>
      <c r="I71" s="115">
        <v>0</v>
      </c>
      <c r="J71" s="115">
        <v>6</v>
      </c>
    </row>
    <row r="72" spans="1:10" hidden="1" x14ac:dyDescent="0.25">
      <c r="A72" s="112" t="s">
        <v>457</v>
      </c>
      <c r="B72" s="113" t="s">
        <v>458</v>
      </c>
      <c r="C72" s="114">
        <v>0</v>
      </c>
      <c r="D72" s="114">
        <v>6</v>
      </c>
      <c r="I72" s="115">
        <v>0</v>
      </c>
      <c r="J72" s="115">
        <v>6</v>
      </c>
    </row>
    <row r="73" spans="1:10" hidden="1" x14ac:dyDescent="0.25">
      <c r="A73" s="112" t="s">
        <v>459</v>
      </c>
      <c r="B73" s="113" t="s">
        <v>460</v>
      </c>
      <c r="C73" s="114">
        <v>0</v>
      </c>
      <c r="D73" s="114">
        <v>11</v>
      </c>
      <c r="I73" s="115">
        <v>0</v>
      </c>
      <c r="J73" s="115">
        <v>11</v>
      </c>
    </row>
    <row r="74" spans="1:10" hidden="1" x14ac:dyDescent="0.25">
      <c r="A74" s="112" t="s">
        <v>461</v>
      </c>
      <c r="B74" s="113" t="s">
        <v>462</v>
      </c>
      <c r="C74" s="114">
        <v>0</v>
      </c>
      <c r="D74" s="114">
        <v>5</v>
      </c>
      <c r="I74" s="115">
        <v>0</v>
      </c>
      <c r="J74" s="115">
        <v>5</v>
      </c>
    </row>
    <row r="75" spans="1:10" hidden="1" x14ac:dyDescent="0.25">
      <c r="A75" s="112" t="s">
        <v>363</v>
      </c>
      <c r="B75" s="113" t="s">
        <v>364</v>
      </c>
      <c r="C75" s="114">
        <v>0</v>
      </c>
      <c r="D75" s="114">
        <v>101</v>
      </c>
      <c r="E75" s="114">
        <v>0</v>
      </c>
      <c r="F75" s="114">
        <v>20</v>
      </c>
      <c r="G75" s="114">
        <v>0</v>
      </c>
      <c r="H75" s="114">
        <v>2</v>
      </c>
      <c r="I75" s="115">
        <v>0</v>
      </c>
      <c r="J75" s="115">
        <v>123</v>
      </c>
    </row>
    <row r="76" spans="1:10" hidden="1" x14ac:dyDescent="0.25">
      <c r="A76" s="112" t="s">
        <v>361</v>
      </c>
      <c r="B76" s="113" t="s">
        <v>595</v>
      </c>
      <c r="C76" s="114">
        <v>0</v>
      </c>
      <c r="D76" s="114">
        <v>44</v>
      </c>
      <c r="E76" s="114">
        <v>0</v>
      </c>
      <c r="F76" s="114">
        <v>14</v>
      </c>
      <c r="I76" s="115">
        <v>0</v>
      </c>
      <c r="J76" s="115">
        <v>58</v>
      </c>
    </row>
    <row r="77" spans="1:10" hidden="1" x14ac:dyDescent="0.25">
      <c r="A77" s="112" t="s">
        <v>288</v>
      </c>
      <c r="B77" s="113" t="s">
        <v>289</v>
      </c>
      <c r="C77" s="114">
        <v>0</v>
      </c>
      <c r="D77" s="114">
        <v>0</v>
      </c>
      <c r="I77" s="115">
        <v>0</v>
      </c>
      <c r="J77" s="115">
        <v>0</v>
      </c>
    </row>
    <row r="78" spans="1:10" hidden="1" x14ac:dyDescent="0.25">
      <c r="A78" s="112" t="s">
        <v>274</v>
      </c>
      <c r="B78" s="113" t="s">
        <v>275</v>
      </c>
      <c r="C78" s="114">
        <v>-29</v>
      </c>
      <c r="D78" s="114">
        <v>70</v>
      </c>
      <c r="E78" s="114">
        <v>20</v>
      </c>
      <c r="F78" s="114">
        <v>6</v>
      </c>
      <c r="G78" s="114">
        <v>9</v>
      </c>
      <c r="H78" s="114">
        <v>8</v>
      </c>
      <c r="I78" s="115">
        <v>0</v>
      </c>
      <c r="J78" s="115">
        <v>84</v>
      </c>
    </row>
    <row r="79" spans="1:10" hidden="1" x14ac:dyDescent="0.25">
      <c r="A79" s="112" t="s">
        <v>292</v>
      </c>
      <c r="B79" s="113" t="s">
        <v>293</v>
      </c>
      <c r="C79" s="114">
        <v>0</v>
      </c>
      <c r="D79" s="114">
        <v>0</v>
      </c>
      <c r="E79" s="114">
        <v>0</v>
      </c>
      <c r="F79" s="114">
        <v>26</v>
      </c>
      <c r="I79" s="115">
        <v>0</v>
      </c>
      <c r="J79" s="115">
        <v>26</v>
      </c>
    </row>
    <row r="80" spans="1:10" hidden="1" x14ac:dyDescent="0.25">
      <c r="A80" s="112" t="s">
        <v>294</v>
      </c>
      <c r="B80" s="113" t="s">
        <v>295</v>
      </c>
      <c r="C80" s="114">
        <v>0</v>
      </c>
      <c r="D80" s="114">
        <v>1</v>
      </c>
      <c r="E80" s="114">
        <v>0</v>
      </c>
      <c r="F80" s="114">
        <v>3</v>
      </c>
      <c r="G80" s="114">
        <v>0</v>
      </c>
      <c r="H80" s="114">
        <v>1</v>
      </c>
      <c r="I80" s="115">
        <v>0</v>
      </c>
      <c r="J80" s="115">
        <v>5</v>
      </c>
    </row>
    <row r="81" spans="1:10" hidden="1" x14ac:dyDescent="0.25">
      <c r="A81" s="112" t="s">
        <v>296</v>
      </c>
      <c r="B81" s="113" t="s">
        <v>297</v>
      </c>
      <c r="C81" s="114">
        <v>0</v>
      </c>
      <c r="D81" s="114">
        <v>0</v>
      </c>
      <c r="I81" s="115">
        <v>0</v>
      </c>
      <c r="J81" s="115">
        <v>0</v>
      </c>
    </row>
    <row r="82" spans="1:10" hidden="1" x14ac:dyDescent="0.25">
      <c r="A82" s="112" t="s">
        <v>463</v>
      </c>
      <c r="B82" s="113" t="s">
        <v>464</v>
      </c>
      <c r="C82" s="114">
        <v>0</v>
      </c>
      <c r="D82" s="114">
        <v>4</v>
      </c>
      <c r="I82" s="115">
        <v>0</v>
      </c>
      <c r="J82" s="115">
        <v>4</v>
      </c>
    </row>
    <row r="83" spans="1:10" hidden="1" x14ac:dyDescent="0.25">
      <c r="A83" s="112" t="s">
        <v>284</v>
      </c>
      <c r="B83" s="113" t="s">
        <v>285</v>
      </c>
      <c r="E83" s="114">
        <v>0</v>
      </c>
      <c r="F83" s="114">
        <v>6</v>
      </c>
      <c r="G83" s="114">
        <v>0</v>
      </c>
      <c r="H83" s="114">
        <v>8</v>
      </c>
      <c r="I83" s="115">
        <v>0</v>
      </c>
      <c r="J83" s="115">
        <v>14</v>
      </c>
    </row>
    <row r="84" spans="1:10" hidden="1" x14ac:dyDescent="0.25">
      <c r="A84" s="112" t="s">
        <v>278</v>
      </c>
      <c r="B84" s="113" t="s">
        <v>279</v>
      </c>
      <c r="G84" s="114">
        <v>0</v>
      </c>
      <c r="H84" s="114">
        <v>4</v>
      </c>
      <c r="I84" s="115">
        <v>0</v>
      </c>
      <c r="J84" s="115">
        <v>4</v>
      </c>
    </row>
    <row r="85" spans="1:10" hidden="1" x14ac:dyDescent="0.25">
      <c r="A85" s="112" t="s">
        <v>465</v>
      </c>
      <c r="B85" s="113" t="s">
        <v>466</v>
      </c>
      <c r="C85" s="114">
        <v>0</v>
      </c>
      <c r="D85" s="114">
        <v>3</v>
      </c>
      <c r="I85" s="115">
        <v>0</v>
      </c>
      <c r="J85" s="115">
        <v>3</v>
      </c>
    </row>
    <row r="86" spans="1:10" hidden="1" x14ac:dyDescent="0.25">
      <c r="A86" s="112" t="s">
        <v>227</v>
      </c>
      <c r="B86" s="113" t="s">
        <v>228</v>
      </c>
      <c r="C86" s="114">
        <v>-35</v>
      </c>
      <c r="D86" s="114">
        <v>8</v>
      </c>
      <c r="E86" s="114">
        <v>0</v>
      </c>
      <c r="F86" s="114">
        <v>80</v>
      </c>
      <c r="G86" s="114">
        <v>35</v>
      </c>
      <c r="H86" s="114">
        <v>47</v>
      </c>
      <c r="I86" s="115">
        <v>0</v>
      </c>
      <c r="J86" s="115">
        <v>135</v>
      </c>
    </row>
    <row r="87" spans="1:10" hidden="1" x14ac:dyDescent="0.25">
      <c r="A87" s="112" t="s">
        <v>280</v>
      </c>
      <c r="B87" s="113" t="s">
        <v>281</v>
      </c>
      <c r="C87" s="114">
        <v>-20</v>
      </c>
      <c r="D87" s="114">
        <v>25</v>
      </c>
      <c r="E87" s="114">
        <v>0</v>
      </c>
      <c r="F87" s="114">
        <v>4</v>
      </c>
      <c r="G87" s="114">
        <v>20</v>
      </c>
      <c r="H87" s="114">
        <v>15</v>
      </c>
      <c r="I87" s="115">
        <v>0</v>
      </c>
      <c r="J87" s="115">
        <v>44</v>
      </c>
    </row>
    <row r="88" spans="1:10" hidden="1" x14ac:dyDescent="0.25">
      <c r="A88" s="112" t="s">
        <v>286</v>
      </c>
      <c r="B88" s="113" t="s">
        <v>287</v>
      </c>
      <c r="C88" s="114">
        <v>-27</v>
      </c>
      <c r="D88" s="114">
        <v>27</v>
      </c>
      <c r="E88" s="114">
        <v>20</v>
      </c>
      <c r="F88" s="114">
        <v>19</v>
      </c>
      <c r="G88" s="114">
        <v>7</v>
      </c>
      <c r="H88" s="114">
        <v>42</v>
      </c>
      <c r="I88" s="115">
        <v>0</v>
      </c>
      <c r="J88" s="115">
        <v>88</v>
      </c>
    </row>
    <row r="89" spans="1:10" hidden="1" x14ac:dyDescent="0.25">
      <c r="A89" s="112" t="s">
        <v>282</v>
      </c>
      <c r="B89" s="113" t="s">
        <v>283</v>
      </c>
      <c r="C89" s="114">
        <v>-80</v>
      </c>
      <c r="D89" s="114">
        <v>18</v>
      </c>
      <c r="E89" s="114">
        <v>0</v>
      </c>
      <c r="F89" s="114">
        <v>93</v>
      </c>
      <c r="G89" s="114">
        <v>80</v>
      </c>
      <c r="H89" s="114">
        <v>57</v>
      </c>
      <c r="I89" s="115">
        <v>0</v>
      </c>
      <c r="J89" s="115">
        <v>168</v>
      </c>
    </row>
    <row r="90" spans="1:10" hidden="1" x14ac:dyDescent="0.25">
      <c r="A90" s="112" t="s">
        <v>616</v>
      </c>
      <c r="B90" s="113" t="s">
        <v>617</v>
      </c>
      <c r="C90" s="114">
        <v>0</v>
      </c>
      <c r="D90" s="114">
        <v>3</v>
      </c>
      <c r="I90" s="115">
        <v>0</v>
      </c>
      <c r="J90" s="115">
        <v>3</v>
      </c>
    </row>
    <row r="91" spans="1:10" hidden="1" x14ac:dyDescent="0.25">
      <c r="A91" s="112" t="s">
        <v>618</v>
      </c>
      <c r="B91" s="113" t="s">
        <v>619</v>
      </c>
      <c r="C91" s="114">
        <v>0</v>
      </c>
      <c r="D91" s="114">
        <v>3</v>
      </c>
      <c r="I91" s="115">
        <v>0</v>
      </c>
      <c r="J91" s="115">
        <v>3</v>
      </c>
    </row>
    <row r="92" spans="1:10" hidden="1" x14ac:dyDescent="0.25">
      <c r="A92" s="112" t="s">
        <v>661</v>
      </c>
      <c r="B92" s="113" t="s">
        <v>662</v>
      </c>
      <c r="C92" s="114">
        <v>0</v>
      </c>
      <c r="D92" s="114">
        <v>5</v>
      </c>
      <c r="I92" s="115">
        <v>0</v>
      </c>
      <c r="J92" s="115">
        <v>5</v>
      </c>
    </row>
    <row r="93" spans="1:10" hidden="1" x14ac:dyDescent="0.25">
      <c r="A93" s="112" t="s">
        <v>467</v>
      </c>
      <c r="B93" s="113" t="s">
        <v>468</v>
      </c>
      <c r="C93" s="114">
        <v>0</v>
      </c>
      <c r="D93" s="114">
        <v>2</v>
      </c>
      <c r="I93" s="115">
        <v>0</v>
      </c>
      <c r="J93" s="115">
        <v>2</v>
      </c>
    </row>
    <row r="94" spans="1:10" hidden="1" x14ac:dyDescent="0.25">
      <c r="A94" s="112" t="s">
        <v>469</v>
      </c>
      <c r="B94" s="113" t="s">
        <v>470</v>
      </c>
      <c r="C94" s="114">
        <v>0</v>
      </c>
      <c r="D94" s="114">
        <v>3</v>
      </c>
      <c r="G94" s="114">
        <v>0</v>
      </c>
      <c r="H94" s="114">
        <v>1</v>
      </c>
      <c r="I94" s="115">
        <v>0</v>
      </c>
      <c r="J94" s="115">
        <v>4</v>
      </c>
    </row>
    <row r="95" spans="1:10" hidden="1" x14ac:dyDescent="0.25">
      <c r="A95" s="112" t="s">
        <v>352</v>
      </c>
      <c r="B95" s="113" t="s">
        <v>353</v>
      </c>
      <c r="E95" s="114">
        <v>0</v>
      </c>
      <c r="F95" s="114">
        <v>38</v>
      </c>
      <c r="G95" s="114">
        <v>0</v>
      </c>
      <c r="H95" s="114">
        <v>40</v>
      </c>
      <c r="I95" s="115">
        <v>0</v>
      </c>
      <c r="J95" s="115">
        <v>78</v>
      </c>
    </row>
    <row r="96" spans="1:10" hidden="1" x14ac:dyDescent="0.25">
      <c r="A96" s="112" t="s">
        <v>687</v>
      </c>
      <c r="B96" s="113" t="s">
        <v>688</v>
      </c>
      <c r="E96" s="114">
        <v>0</v>
      </c>
      <c r="F96" s="114">
        <v>7</v>
      </c>
      <c r="I96" s="115">
        <v>0</v>
      </c>
      <c r="J96" s="115">
        <v>7</v>
      </c>
    </row>
    <row r="97" spans="1:10" hidden="1" x14ac:dyDescent="0.25">
      <c r="A97" s="112" t="s">
        <v>689</v>
      </c>
      <c r="B97" s="113" t="s">
        <v>690</v>
      </c>
      <c r="E97" s="114">
        <v>0</v>
      </c>
      <c r="F97" s="114">
        <v>7</v>
      </c>
      <c r="I97" s="115">
        <v>0</v>
      </c>
      <c r="J97" s="115">
        <v>7</v>
      </c>
    </row>
    <row r="98" spans="1:10" hidden="1" x14ac:dyDescent="0.25">
      <c r="A98" s="112" t="s">
        <v>471</v>
      </c>
      <c r="B98" s="113" t="s">
        <v>96</v>
      </c>
      <c r="C98" s="114">
        <v>0</v>
      </c>
      <c r="D98" s="114">
        <v>1</v>
      </c>
      <c r="I98" s="115">
        <v>0</v>
      </c>
      <c r="J98" s="115">
        <v>1</v>
      </c>
    </row>
    <row r="99" spans="1:10" hidden="1" x14ac:dyDescent="0.25">
      <c r="A99" s="112" t="s">
        <v>472</v>
      </c>
      <c r="B99" s="113" t="s">
        <v>473</v>
      </c>
      <c r="C99" s="114">
        <v>0</v>
      </c>
      <c r="D99" s="114">
        <v>2</v>
      </c>
      <c r="I99" s="115">
        <v>0</v>
      </c>
      <c r="J99" s="115">
        <v>2</v>
      </c>
    </row>
    <row r="100" spans="1:10" hidden="1" x14ac:dyDescent="0.25">
      <c r="A100" s="112" t="s">
        <v>613</v>
      </c>
      <c r="B100" s="113" t="s">
        <v>611</v>
      </c>
      <c r="C100" s="114">
        <v>0</v>
      </c>
      <c r="D100" s="114">
        <v>104</v>
      </c>
      <c r="E100" s="114">
        <v>0</v>
      </c>
      <c r="F100" s="114">
        <v>390</v>
      </c>
      <c r="G100" s="114">
        <v>0</v>
      </c>
      <c r="H100" s="114">
        <v>464</v>
      </c>
      <c r="I100" s="115">
        <v>0</v>
      </c>
      <c r="J100" s="115">
        <v>958</v>
      </c>
    </row>
    <row r="101" spans="1:10" hidden="1" x14ac:dyDescent="0.25">
      <c r="A101" s="112" t="s">
        <v>596</v>
      </c>
      <c r="B101" s="113" t="s">
        <v>597</v>
      </c>
      <c r="C101" s="114">
        <v>-29</v>
      </c>
      <c r="D101" s="114">
        <v>84</v>
      </c>
      <c r="E101" s="114">
        <v>20</v>
      </c>
      <c r="F101" s="114">
        <v>2</v>
      </c>
      <c r="G101" s="114">
        <v>9</v>
      </c>
      <c r="H101" s="114">
        <v>1</v>
      </c>
      <c r="I101" s="115">
        <v>0</v>
      </c>
      <c r="J101" s="115">
        <v>87</v>
      </c>
    </row>
    <row r="102" spans="1:10" hidden="1" x14ac:dyDescent="0.25">
      <c r="A102" s="112" t="s">
        <v>620</v>
      </c>
      <c r="B102" s="113" t="s">
        <v>621</v>
      </c>
      <c r="C102" s="114">
        <v>0</v>
      </c>
      <c r="D102" s="114">
        <v>1</v>
      </c>
      <c r="I102" s="115">
        <v>0</v>
      </c>
      <c r="J102" s="115">
        <v>1</v>
      </c>
    </row>
    <row r="103" spans="1:10" hidden="1" x14ac:dyDescent="0.25">
      <c r="A103" s="112" t="s">
        <v>474</v>
      </c>
      <c r="B103" s="113" t="s">
        <v>475</v>
      </c>
      <c r="C103" s="114">
        <v>0</v>
      </c>
      <c r="D103" s="114">
        <v>6</v>
      </c>
      <c r="I103" s="115">
        <v>0</v>
      </c>
      <c r="J103" s="115">
        <v>6</v>
      </c>
    </row>
    <row r="104" spans="1:10" hidden="1" x14ac:dyDescent="0.25">
      <c r="A104" s="112" t="s">
        <v>476</v>
      </c>
      <c r="B104" s="113" t="s">
        <v>477</v>
      </c>
      <c r="C104" s="114">
        <v>0</v>
      </c>
      <c r="D104" s="114">
        <v>3</v>
      </c>
      <c r="G104" s="114">
        <v>0</v>
      </c>
      <c r="H104" s="114">
        <v>1</v>
      </c>
      <c r="I104" s="115">
        <v>0</v>
      </c>
      <c r="J104" s="115">
        <v>4</v>
      </c>
    </row>
    <row r="105" spans="1:10" hidden="1" x14ac:dyDescent="0.25">
      <c r="A105" s="112" t="s">
        <v>478</v>
      </c>
      <c r="B105" s="113" t="s">
        <v>479</v>
      </c>
      <c r="C105" s="114">
        <v>0</v>
      </c>
      <c r="D105" s="114">
        <v>6</v>
      </c>
      <c r="I105" s="115">
        <v>0</v>
      </c>
      <c r="J105" s="115">
        <v>6</v>
      </c>
    </row>
    <row r="106" spans="1:10" hidden="1" x14ac:dyDescent="0.25">
      <c r="A106" s="112" t="s">
        <v>480</v>
      </c>
      <c r="B106" s="113" t="s">
        <v>481</v>
      </c>
      <c r="C106" s="114">
        <v>0</v>
      </c>
      <c r="D106" s="114">
        <v>3</v>
      </c>
      <c r="G106" s="114">
        <v>0</v>
      </c>
      <c r="H106" s="114">
        <v>1</v>
      </c>
      <c r="I106" s="115">
        <v>0</v>
      </c>
      <c r="J106" s="115">
        <v>4</v>
      </c>
    </row>
    <row r="107" spans="1:10" hidden="1" x14ac:dyDescent="0.25">
      <c r="A107" s="112" t="s">
        <v>598</v>
      </c>
      <c r="B107" s="113" t="s">
        <v>599</v>
      </c>
      <c r="C107" s="114">
        <v>0</v>
      </c>
      <c r="D107" s="114">
        <v>8</v>
      </c>
      <c r="I107" s="115">
        <v>0</v>
      </c>
      <c r="J107" s="115">
        <v>8</v>
      </c>
    </row>
    <row r="108" spans="1:10" hidden="1" x14ac:dyDescent="0.25">
      <c r="A108" s="112" t="s">
        <v>482</v>
      </c>
      <c r="B108" s="113" t="s">
        <v>483</v>
      </c>
      <c r="G108" s="114">
        <v>0</v>
      </c>
      <c r="H108" s="114">
        <v>1</v>
      </c>
      <c r="I108" s="115">
        <v>0</v>
      </c>
      <c r="J108" s="115">
        <v>1</v>
      </c>
    </row>
    <row r="109" spans="1:10" hidden="1" x14ac:dyDescent="0.25">
      <c r="A109" s="112" t="s">
        <v>484</v>
      </c>
      <c r="B109" s="113" t="s">
        <v>485</v>
      </c>
      <c r="C109" s="114">
        <v>0</v>
      </c>
      <c r="D109" s="114">
        <v>5</v>
      </c>
      <c r="I109" s="115">
        <v>0</v>
      </c>
      <c r="J109" s="115">
        <v>5</v>
      </c>
    </row>
    <row r="110" spans="1:10" hidden="1" x14ac:dyDescent="0.25">
      <c r="A110" s="112" t="s">
        <v>486</v>
      </c>
      <c r="B110" s="113" t="s">
        <v>487</v>
      </c>
      <c r="C110" s="114">
        <v>0</v>
      </c>
      <c r="D110" s="114">
        <v>2</v>
      </c>
      <c r="I110" s="115">
        <v>0</v>
      </c>
      <c r="J110" s="115">
        <v>2</v>
      </c>
    </row>
    <row r="111" spans="1:10" hidden="1" x14ac:dyDescent="0.25">
      <c r="A111" s="112" t="s">
        <v>663</v>
      </c>
      <c r="B111" s="113" t="s">
        <v>664</v>
      </c>
      <c r="C111" s="114">
        <v>0</v>
      </c>
      <c r="D111" s="114">
        <v>2</v>
      </c>
      <c r="I111" s="115">
        <v>0</v>
      </c>
      <c r="J111" s="115">
        <v>2</v>
      </c>
    </row>
    <row r="112" spans="1:10" hidden="1" x14ac:dyDescent="0.25">
      <c r="A112" s="112" t="s">
        <v>488</v>
      </c>
      <c r="B112" s="113" t="s">
        <v>489</v>
      </c>
      <c r="C112" s="114">
        <v>0</v>
      </c>
      <c r="D112" s="114">
        <v>1</v>
      </c>
      <c r="I112" s="115">
        <v>0</v>
      </c>
      <c r="J112" s="115">
        <v>1</v>
      </c>
    </row>
    <row r="113" spans="1:10" hidden="1" x14ac:dyDescent="0.25">
      <c r="A113" s="112" t="s">
        <v>229</v>
      </c>
      <c r="B113" s="113" t="s">
        <v>230</v>
      </c>
      <c r="C113" s="114">
        <v>-8</v>
      </c>
      <c r="D113" s="114">
        <v>216</v>
      </c>
      <c r="E113" s="114">
        <v>5</v>
      </c>
      <c r="F113" s="114">
        <v>96</v>
      </c>
      <c r="G113" s="114">
        <v>3</v>
      </c>
      <c r="H113" s="114">
        <v>30</v>
      </c>
      <c r="I113" s="115">
        <v>0</v>
      </c>
      <c r="J113" s="115">
        <v>342</v>
      </c>
    </row>
    <row r="114" spans="1:10" hidden="1" x14ac:dyDescent="0.25">
      <c r="A114" s="112" t="s">
        <v>490</v>
      </c>
      <c r="B114" s="113" t="s">
        <v>491</v>
      </c>
      <c r="C114" s="114">
        <v>0</v>
      </c>
      <c r="D114" s="114">
        <v>6</v>
      </c>
      <c r="G114" s="114">
        <v>0</v>
      </c>
      <c r="H114" s="114">
        <v>3</v>
      </c>
      <c r="I114" s="115">
        <v>0</v>
      </c>
      <c r="J114" s="115">
        <v>9</v>
      </c>
    </row>
    <row r="115" spans="1:10" hidden="1" x14ac:dyDescent="0.25">
      <c r="A115" s="112" t="s">
        <v>381</v>
      </c>
      <c r="B115" s="113" t="s">
        <v>382</v>
      </c>
      <c r="C115" s="114">
        <v>-8</v>
      </c>
      <c r="D115" s="114">
        <v>78</v>
      </c>
      <c r="E115" s="114">
        <v>5</v>
      </c>
      <c r="F115" s="114">
        <v>58</v>
      </c>
      <c r="G115" s="114">
        <v>3</v>
      </c>
      <c r="H115" s="114">
        <v>6</v>
      </c>
      <c r="I115" s="115">
        <v>0</v>
      </c>
      <c r="J115" s="115">
        <v>142</v>
      </c>
    </row>
    <row r="116" spans="1:10" hidden="1" x14ac:dyDescent="0.25">
      <c r="A116" s="112" t="s">
        <v>665</v>
      </c>
      <c r="B116" s="113" t="s">
        <v>666</v>
      </c>
      <c r="C116" s="114">
        <v>0</v>
      </c>
      <c r="D116" s="114">
        <v>36</v>
      </c>
      <c r="I116" s="115">
        <v>0</v>
      </c>
      <c r="J116" s="115">
        <v>36</v>
      </c>
    </row>
    <row r="117" spans="1:10" hidden="1" x14ac:dyDescent="0.25">
      <c r="A117" s="112" t="s">
        <v>492</v>
      </c>
      <c r="B117" s="113" t="s">
        <v>493</v>
      </c>
      <c r="C117" s="114">
        <v>0</v>
      </c>
      <c r="D117" s="114">
        <v>4</v>
      </c>
      <c r="G117" s="114">
        <v>0</v>
      </c>
      <c r="H117" s="114">
        <v>3</v>
      </c>
      <c r="I117" s="115">
        <v>0</v>
      </c>
      <c r="J117" s="115">
        <v>7</v>
      </c>
    </row>
    <row r="118" spans="1:10" hidden="1" x14ac:dyDescent="0.25">
      <c r="A118" s="112" t="s">
        <v>494</v>
      </c>
      <c r="B118" s="113" t="s">
        <v>495</v>
      </c>
      <c r="C118" s="114">
        <v>0</v>
      </c>
      <c r="D118" s="114">
        <v>5</v>
      </c>
      <c r="I118" s="115">
        <v>0</v>
      </c>
      <c r="J118" s="115">
        <v>5</v>
      </c>
    </row>
    <row r="119" spans="1:10" hidden="1" x14ac:dyDescent="0.25">
      <c r="A119" s="112" t="s">
        <v>496</v>
      </c>
      <c r="B119" s="113" t="s">
        <v>497</v>
      </c>
      <c r="C119" s="114">
        <v>0</v>
      </c>
      <c r="D119" s="114">
        <v>1</v>
      </c>
      <c r="I119" s="115">
        <v>0</v>
      </c>
      <c r="J119" s="115">
        <v>1</v>
      </c>
    </row>
    <row r="120" spans="1:10" hidden="1" x14ac:dyDescent="0.25">
      <c r="A120" s="112" t="s">
        <v>608</v>
      </c>
      <c r="B120" s="113" t="s">
        <v>138</v>
      </c>
      <c r="C120" s="114">
        <v>0</v>
      </c>
      <c r="D120" s="114">
        <v>0</v>
      </c>
      <c r="E120" s="114">
        <v>0</v>
      </c>
      <c r="F120" s="114">
        <v>12</v>
      </c>
      <c r="G120" s="114">
        <v>0</v>
      </c>
      <c r="H120" s="114">
        <v>36</v>
      </c>
      <c r="I120" s="115">
        <v>0</v>
      </c>
      <c r="J120" s="115">
        <v>48</v>
      </c>
    </row>
    <row r="121" spans="1:10" hidden="1" x14ac:dyDescent="0.25">
      <c r="A121" s="112" t="s">
        <v>40</v>
      </c>
      <c r="B121" s="113" t="s">
        <v>41</v>
      </c>
      <c r="C121" s="114">
        <v>0</v>
      </c>
      <c r="D121" s="114">
        <v>97</v>
      </c>
      <c r="E121" s="114">
        <v>0</v>
      </c>
      <c r="F121" s="114">
        <v>171</v>
      </c>
      <c r="G121" s="114">
        <v>0</v>
      </c>
      <c r="H121" s="114">
        <v>21</v>
      </c>
      <c r="I121" s="115">
        <v>0</v>
      </c>
      <c r="J121" s="115">
        <v>289</v>
      </c>
    </row>
    <row r="122" spans="1:10" hidden="1" x14ac:dyDescent="0.25">
      <c r="A122" s="112" t="s">
        <v>256</v>
      </c>
      <c r="B122" s="113" t="s">
        <v>257</v>
      </c>
      <c r="C122" s="114">
        <v>0</v>
      </c>
      <c r="D122" s="114">
        <v>101</v>
      </c>
      <c r="E122" s="114">
        <v>0</v>
      </c>
      <c r="F122" s="114">
        <v>2</v>
      </c>
      <c r="I122" s="115">
        <v>0</v>
      </c>
      <c r="J122" s="115">
        <v>103</v>
      </c>
    </row>
    <row r="123" spans="1:10" hidden="1" x14ac:dyDescent="0.25">
      <c r="A123" s="112" t="s">
        <v>42</v>
      </c>
      <c r="B123" s="113" t="s">
        <v>43</v>
      </c>
      <c r="C123" s="114">
        <v>0</v>
      </c>
      <c r="D123" s="114">
        <v>30</v>
      </c>
      <c r="E123" s="114">
        <v>0</v>
      </c>
      <c r="F123" s="114">
        <v>31</v>
      </c>
      <c r="G123" s="114">
        <v>0</v>
      </c>
      <c r="H123" s="114">
        <v>36</v>
      </c>
      <c r="I123" s="115">
        <v>0</v>
      </c>
      <c r="J123" s="115">
        <v>97</v>
      </c>
    </row>
    <row r="124" spans="1:10" hidden="1" x14ac:dyDescent="0.25">
      <c r="A124" s="112" t="s">
        <v>112</v>
      </c>
      <c r="B124" s="113" t="s">
        <v>113</v>
      </c>
      <c r="C124" s="114">
        <v>0</v>
      </c>
      <c r="D124" s="114">
        <v>30</v>
      </c>
      <c r="E124" s="114">
        <v>0</v>
      </c>
      <c r="F124" s="114">
        <v>39</v>
      </c>
      <c r="G124" s="114">
        <v>0</v>
      </c>
      <c r="H124" s="114">
        <v>39</v>
      </c>
      <c r="I124" s="115">
        <v>0</v>
      </c>
      <c r="J124" s="115">
        <v>108</v>
      </c>
    </row>
    <row r="125" spans="1:10" hidden="1" x14ac:dyDescent="0.25">
      <c r="A125" s="112" t="s">
        <v>203</v>
      </c>
      <c r="B125" s="113" t="s">
        <v>204</v>
      </c>
      <c r="G125" s="114">
        <v>0</v>
      </c>
      <c r="H125" s="114">
        <v>4</v>
      </c>
      <c r="I125" s="115">
        <v>0</v>
      </c>
      <c r="J125" s="115">
        <v>4</v>
      </c>
    </row>
    <row r="126" spans="1:10" hidden="1" x14ac:dyDescent="0.25">
      <c r="A126" s="112" t="s">
        <v>221</v>
      </c>
      <c r="B126" s="113" t="s">
        <v>222</v>
      </c>
      <c r="C126" s="114">
        <v>0</v>
      </c>
      <c r="D126" s="114">
        <v>1</v>
      </c>
      <c r="I126" s="115">
        <v>0</v>
      </c>
      <c r="J126" s="115">
        <v>1</v>
      </c>
    </row>
    <row r="127" spans="1:10" hidden="1" x14ac:dyDescent="0.25">
      <c r="A127" s="112" t="s">
        <v>137</v>
      </c>
      <c r="B127" s="113" t="s">
        <v>600</v>
      </c>
      <c r="E127" s="114">
        <v>0</v>
      </c>
      <c r="F127" s="114">
        <v>2</v>
      </c>
      <c r="G127" s="114">
        <v>0</v>
      </c>
      <c r="H127" s="114">
        <v>3</v>
      </c>
      <c r="I127" s="115">
        <v>0</v>
      </c>
      <c r="J127" s="115">
        <v>5</v>
      </c>
    </row>
    <row r="128" spans="1:10" hidden="1" x14ac:dyDescent="0.25">
      <c r="A128" s="112" t="s">
        <v>120</v>
      </c>
      <c r="B128" s="113" t="s">
        <v>498</v>
      </c>
      <c r="C128" s="114">
        <v>0</v>
      </c>
      <c r="D128" s="114">
        <v>20</v>
      </c>
      <c r="E128" s="114">
        <v>0</v>
      </c>
      <c r="F128" s="114">
        <v>7</v>
      </c>
      <c r="I128" s="115">
        <v>0</v>
      </c>
      <c r="J128" s="115">
        <v>27</v>
      </c>
    </row>
    <row r="129" spans="1:10" hidden="1" x14ac:dyDescent="0.25">
      <c r="A129" s="112" t="s">
        <v>210</v>
      </c>
      <c r="B129" s="113" t="s">
        <v>601</v>
      </c>
      <c r="E129" s="114">
        <v>0</v>
      </c>
      <c r="F129" s="114">
        <v>1</v>
      </c>
      <c r="I129" s="115">
        <v>0</v>
      </c>
      <c r="J129" s="115">
        <v>1</v>
      </c>
    </row>
    <row r="130" spans="1:10" hidden="1" x14ac:dyDescent="0.25">
      <c r="A130" s="112" t="s">
        <v>314</v>
      </c>
      <c r="B130" s="113" t="s">
        <v>315</v>
      </c>
      <c r="C130" s="114">
        <v>0</v>
      </c>
      <c r="D130" s="114">
        <v>5</v>
      </c>
      <c r="E130" s="114">
        <v>0</v>
      </c>
      <c r="F130" s="114">
        <v>9</v>
      </c>
      <c r="G130" s="114">
        <v>0</v>
      </c>
      <c r="H130" s="114">
        <v>1</v>
      </c>
      <c r="I130" s="115">
        <v>0</v>
      </c>
      <c r="J130" s="115">
        <v>15</v>
      </c>
    </row>
    <row r="131" spans="1:10" hidden="1" x14ac:dyDescent="0.25">
      <c r="A131" s="112" t="s">
        <v>499</v>
      </c>
      <c r="B131" s="113" t="s">
        <v>500</v>
      </c>
      <c r="E131" s="114">
        <v>0</v>
      </c>
      <c r="F131" s="114">
        <v>2</v>
      </c>
      <c r="I131" s="115">
        <v>0</v>
      </c>
      <c r="J131" s="115">
        <v>2</v>
      </c>
    </row>
    <row r="132" spans="1:10" hidden="1" x14ac:dyDescent="0.25">
      <c r="A132" s="112" t="s">
        <v>316</v>
      </c>
      <c r="B132" s="113" t="s">
        <v>317</v>
      </c>
      <c r="C132" s="114">
        <v>0</v>
      </c>
      <c r="D132" s="114">
        <v>2</v>
      </c>
      <c r="I132" s="115">
        <v>0</v>
      </c>
      <c r="J132" s="115">
        <v>2</v>
      </c>
    </row>
    <row r="133" spans="1:10" hidden="1" x14ac:dyDescent="0.25">
      <c r="A133" s="112" t="s">
        <v>501</v>
      </c>
      <c r="B133" s="113" t="s">
        <v>502</v>
      </c>
      <c r="C133" s="114">
        <v>0</v>
      </c>
      <c r="D133" s="114">
        <v>20</v>
      </c>
      <c r="E133" s="114">
        <v>0</v>
      </c>
      <c r="F133" s="114">
        <v>18</v>
      </c>
      <c r="I133" s="115">
        <v>0</v>
      </c>
      <c r="J133" s="115">
        <v>38</v>
      </c>
    </row>
    <row r="134" spans="1:10" hidden="1" x14ac:dyDescent="0.25">
      <c r="A134" s="112" t="s">
        <v>503</v>
      </c>
      <c r="B134" s="113" t="s">
        <v>504</v>
      </c>
      <c r="C134" s="114">
        <v>0</v>
      </c>
      <c r="D134" s="114">
        <v>1</v>
      </c>
      <c r="I134" s="115">
        <v>0</v>
      </c>
      <c r="J134" s="115">
        <v>1</v>
      </c>
    </row>
    <row r="135" spans="1:10" hidden="1" x14ac:dyDescent="0.25">
      <c r="A135" s="112" t="s">
        <v>332</v>
      </c>
      <c r="B135" s="113" t="s">
        <v>333</v>
      </c>
      <c r="C135" s="114">
        <v>0</v>
      </c>
      <c r="D135" s="114">
        <v>113</v>
      </c>
      <c r="E135" s="114">
        <v>0</v>
      </c>
      <c r="F135" s="114">
        <v>117</v>
      </c>
      <c r="G135" s="114">
        <v>0</v>
      </c>
      <c r="H135" s="114">
        <v>2</v>
      </c>
      <c r="I135" s="115">
        <v>0</v>
      </c>
      <c r="J135" s="115">
        <v>232</v>
      </c>
    </row>
    <row r="136" spans="1:10" hidden="1" x14ac:dyDescent="0.25">
      <c r="A136" s="112" t="s">
        <v>667</v>
      </c>
      <c r="B136" s="113" t="s">
        <v>668</v>
      </c>
      <c r="C136" s="114">
        <v>0</v>
      </c>
      <c r="D136" s="114">
        <v>2</v>
      </c>
      <c r="I136" s="115">
        <v>0</v>
      </c>
      <c r="J136" s="115">
        <v>2</v>
      </c>
    </row>
    <row r="137" spans="1:10" hidden="1" x14ac:dyDescent="0.25">
      <c r="A137" s="112" t="s">
        <v>168</v>
      </c>
      <c r="B137" s="113" t="s">
        <v>169</v>
      </c>
      <c r="C137" s="114">
        <v>-156</v>
      </c>
      <c r="D137" s="114">
        <v>1317</v>
      </c>
      <c r="E137" s="114">
        <v>100</v>
      </c>
      <c r="F137" s="114">
        <v>448</v>
      </c>
      <c r="G137" s="114">
        <v>56</v>
      </c>
      <c r="H137" s="114">
        <v>476</v>
      </c>
      <c r="I137" s="115">
        <v>0</v>
      </c>
      <c r="J137" s="115">
        <v>2241</v>
      </c>
    </row>
    <row r="138" spans="1:10" hidden="1" x14ac:dyDescent="0.25">
      <c r="A138" s="112" t="s">
        <v>505</v>
      </c>
      <c r="B138" s="113" t="s">
        <v>506</v>
      </c>
      <c r="C138" s="114">
        <v>0</v>
      </c>
      <c r="D138" s="114">
        <v>2</v>
      </c>
      <c r="I138" s="115">
        <v>0</v>
      </c>
      <c r="J138" s="115">
        <v>2</v>
      </c>
    </row>
    <row r="139" spans="1:10" hidden="1" x14ac:dyDescent="0.25">
      <c r="A139" s="112" t="s">
        <v>223</v>
      </c>
      <c r="B139" s="113" t="s">
        <v>167</v>
      </c>
      <c r="C139" s="114">
        <v>-191</v>
      </c>
      <c r="D139" s="114">
        <v>825</v>
      </c>
      <c r="E139" s="114">
        <v>40</v>
      </c>
      <c r="F139" s="114">
        <v>376</v>
      </c>
      <c r="G139" s="114">
        <v>151</v>
      </c>
      <c r="H139" s="114">
        <v>132</v>
      </c>
      <c r="I139" s="115">
        <v>0</v>
      </c>
      <c r="J139" s="115">
        <v>1333</v>
      </c>
    </row>
    <row r="140" spans="1:10" hidden="1" x14ac:dyDescent="0.25">
      <c r="A140" s="112" t="s">
        <v>669</v>
      </c>
      <c r="B140" s="113" t="s">
        <v>670</v>
      </c>
      <c r="C140" s="114">
        <v>0</v>
      </c>
      <c r="D140" s="114">
        <v>4</v>
      </c>
      <c r="I140" s="115">
        <v>0</v>
      </c>
      <c r="J140" s="115">
        <v>4</v>
      </c>
    </row>
    <row r="141" spans="1:10" hidden="1" x14ac:dyDescent="0.25">
      <c r="A141" s="112" t="s">
        <v>174</v>
      </c>
      <c r="B141" s="113" t="s">
        <v>507</v>
      </c>
      <c r="C141" s="114">
        <v>-40</v>
      </c>
      <c r="D141" s="114">
        <v>761</v>
      </c>
      <c r="E141" s="114">
        <v>40</v>
      </c>
      <c r="F141" s="114">
        <v>52</v>
      </c>
      <c r="G141" s="114">
        <v>0</v>
      </c>
      <c r="H141" s="114">
        <v>37</v>
      </c>
      <c r="I141" s="115">
        <v>0</v>
      </c>
      <c r="J141" s="115">
        <v>850</v>
      </c>
    </row>
    <row r="142" spans="1:10" hidden="1" x14ac:dyDescent="0.25">
      <c r="A142" s="112" t="s">
        <v>508</v>
      </c>
      <c r="B142" s="113" t="s">
        <v>509</v>
      </c>
      <c r="C142" s="114">
        <v>0</v>
      </c>
      <c r="D142" s="114">
        <v>41</v>
      </c>
      <c r="I142" s="115">
        <v>0</v>
      </c>
      <c r="J142" s="115">
        <v>41</v>
      </c>
    </row>
    <row r="143" spans="1:10" hidden="1" x14ac:dyDescent="0.25">
      <c r="A143" s="112" t="s">
        <v>510</v>
      </c>
      <c r="B143" s="113" t="s">
        <v>511</v>
      </c>
      <c r="C143" s="114">
        <v>0</v>
      </c>
      <c r="D143" s="114">
        <v>4</v>
      </c>
      <c r="G143" s="114">
        <v>0</v>
      </c>
      <c r="H143" s="114">
        <v>2</v>
      </c>
      <c r="I143" s="115">
        <v>0</v>
      </c>
      <c r="J143" s="115">
        <v>6</v>
      </c>
    </row>
    <row r="144" spans="1:10" hidden="1" x14ac:dyDescent="0.25">
      <c r="A144" s="112" t="s">
        <v>671</v>
      </c>
      <c r="B144" s="113" t="s">
        <v>672</v>
      </c>
      <c r="C144" s="114">
        <v>0</v>
      </c>
      <c r="D144" s="114">
        <v>2</v>
      </c>
      <c r="I144" s="115">
        <v>0</v>
      </c>
      <c r="J144" s="115">
        <v>2</v>
      </c>
    </row>
    <row r="145" spans="1:10" hidden="1" x14ac:dyDescent="0.25">
      <c r="A145" s="112" t="s">
        <v>622</v>
      </c>
      <c r="B145" s="113" t="s">
        <v>623</v>
      </c>
      <c r="C145" s="114">
        <v>0</v>
      </c>
      <c r="D145" s="114">
        <v>2</v>
      </c>
      <c r="I145" s="115">
        <v>0</v>
      </c>
      <c r="J145" s="115">
        <v>2</v>
      </c>
    </row>
    <row r="146" spans="1:10" hidden="1" x14ac:dyDescent="0.25">
      <c r="A146" s="112" t="s">
        <v>306</v>
      </c>
      <c r="B146" s="113" t="s">
        <v>307</v>
      </c>
      <c r="E146" s="114">
        <v>0</v>
      </c>
      <c r="F146" s="114">
        <v>62</v>
      </c>
      <c r="G146" s="114">
        <v>0</v>
      </c>
      <c r="H146" s="114">
        <v>136</v>
      </c>
      <c r="I146" s="115">
        <v>0</v>
      </c>
      <c r="J146" s="115">
        <v>198</v>
      </c>
    </row>
    <row r="147" spans="1:10" hidden="1" x14ac:dyDescent="0.25">
      <c r="A147" s="112" t="s">
        <v>310</v>
      </c>
      <c r="B147" s="113" t="s">
        <v>307</v>
      </c>
      <c r="C147" s="114">
        <v>0</v>
      </c>
      <c r="D147" s="114">
        <v>99</v>
      </c>
      <c r="E147" s="114">
        <v>0</v>
      </c>
      <c r="F147" s="114">
        <v>92</v>
      </c>
      <c r="I147" s="115">
        <v>0</v>
      </c>
      <c r="J147" s="115">
        <v>191</v>
      </c>
    </row>
    <row r="148" spans="1:10" hidden="1" x14ac:dyDescent="0.25">
      <c r="A148" s="112" t="s">
        <v>512</v>
      </c>
      <c r="B148" s="113" t="s">
        <v>307</v>
      </c>
      <c r="C148" s="114">
        <v>0</v>
      </c>
      <c r="D148" s="114">
        <v>48</v>
      </c>
      <c r="I148" s="115">
        <v>0</v>
      </c>
      <c r="J148" s="115">
        <v>48</v>
      </c>
    </row>
    <row r="149" spans="1:10" hidden="1" x14ac:dyDescent="0.25">
      <c r="A149" s="112" t="s">
        <v>33</v>
      </c>
      <c r="B149" s="113" t="s">
        <v>34</v>
      </c>
      <c r="C149" s="114">
        <v>-40</v>
      </c>
      <c r="D149" s="114">
        <v>517</v>
      </c>
      <c r="E149" s="114">
        <v>40</v>
      </c>
      <c r="F149" s="114">
        <v>187</v>
      </c>
      <c r="G149" s="114">
        <v>0</v>
      </c>
      <c r="H149" s="114">
        <v>0</v>
      </c>
      <c r="I149" s="115">
        <v>0</v>
      </c>
      <c r="J149" s="115">
        <v>704</v>
      </c>
    </row>
    <row r="150" spans="1:10" hidden="1" x14ac:dyDescent="0.25">
      <c r="A150" s="112" t="s">
        <v>602</v>
      </c>
      <c r="B150" s="113" t="s">
        <v>34</v>
      </c>
      <c r="C150" s="114">
        <v>0</v>
      </c>
      <c r="D150" s="114">
        <v>9</v>
      </c>
      <c r="I150" s="115">
        <v>0</v>
      </c>
      <c r="J150" s="115">
        <v>9</v>
      </c>
    </row>
    <row r="151" spans="1:10" hidden="1" x14ac:dyDescent="0.25">
      <c r="A151" s="112" t="s">
        <v>513</v>
      </c>
      <c r="B151" s="113" t="s">
        <v>34</v>
      </c>
      <c r="C151" s="114">
        <v>0</v>
      </c>
      <c r="D151" s="114">
        <v>1</v>
      </c>
      <c r="I151" s="115">
        <v>0</v>
      </c>
      <c r="J151" s="115">
        <v>1</v>
      </c>
    </row>
    <row r="152" spans="1:10" hidden="1" x14ac:dyDescent="0.25">
      <c r="A152" s="112" t="s">
        <v>514</v>
      </c>
      <c r="B152" s="113" t="s">
        <v>515</v>
      </c>
      <c r="E152" s="114">
        <v>0</v>
      </c>
      <c r="F152" s="114">
        <v>33</v>
      </c>
      <c r="G152" s="114">
        <v>0</v>
      </c>
      <c r="H152" s="114">
        <v>30</v>
      </c>
      <c r="I152" s="115">
        <v>0</v>
      </c>
      <c r="J152" s="115">
        <v>63</v>
      </c>
    </row>
    <row r="153" spans="1:10" hidden="1" x14ac:dyDescent="0.25">
      <c r="A153" s="112" t="s">
        <v>516</v>
      </c>
      <c r="B153" s="113" t="s">
        <v>309</v>
      </c>
      <c r="C153" s="114">
        <v>0</v>
      </c>
      <c r="D153" s="114">
        <v>63</v>
      </c>
      <c r="E153" s="114">
        <v>0</v>
      </c>
      <c r="F153" s="114">
        <v>2</v>
      </c>
      <c r="I153" s="115">
        <v>0</v>
      </c>
      <c r="J153" s="115">
        <v>65</v>
      </c>
    </row>
    <row r="154" spans="1:10" hidden="1" x14ac:dyDescent="0.25">
      <c r="A154" s="112" t="s">
        <v>308</v>
      </c>
      <c r="B154" s="113" t="s">
        <v>309</v>
      </c>
      <c r="C154" s="114">
        <v>0</v>
      </c>
      <c r="D154" s="114">
        <v>16</v>
      </c>
      <c r="E154" s="114">
        <v>0</v>
      </c>
      <c r="F154" s="114">
        <v>69</v>
      </c>
      <c r="I154" s="115">
        <v>0</v>
      </c>
      <c r="J154" s="115">
        <v>85</v>
      </c>
    </row>
    <row r="155" spans="1:10" hidden="1" x14ac:dyDescent="0.25">
      <c r="A155" s="112" t="s">
        <v>176</v>
      </c>
      <c r="B155" s="113" t="s">
        <v>309</v>
      </c>
      <c r="E155" s="114">
        <v>0</v>
      </c>
      <c r="F155" s="114">
        <v>60</v>
      </c>
      <c r="G155" s="114">
        <v>0</v>
      </c>
      <c r="H155" s="114">
        <v>57</v>
      </c>
      <c r="I155" s="115">
        <v>0</v>
      </c>
      <c r="J155" s="115">
        <v>117</v>
      </c>
    </row>
    <row r="156" spans="1:10" hidden="1" x14ac:dyDescent="0.25">
      <c r="A156" s="112" t="s">
        <v>517</v>
      </c>
      <c r="B156" s="113" t="s">
        <v>309</v>
      </c>
      <c r="C156" s="114">
        <v>0</v>
      </c>
      <c r="D156" s="114">
        <v>6</v>
      </c>
      <c r="I156" s="115">
        <v>0</v>
      </c>
      <c r="J156" s="115">
        <v>6</v>
      </c>
    </row>
    <row r="157" spans="1:10" hidden="1" x14ac:dyDescent="0.25">
      <c r="A157" s="112" t="s">
        <v>518</v>
      </c>
      <c r="B157" s="113" t="s">
        <v>309</v>
      </c>
      <c r="C157" s="114">
        <v>0</v>
      </c>
      <c r="D157" s="114">
        <v>111</v>
      </c>
      <c r="E157" s="114">
        <v>0</v>
      </c>
      <c r="F157" s="114">
        <v>55</v>
      </c>
      <c r="G157" s="114">
        <v>0</v>
      </c>
      <c r="H157" s="114">
        <v>33</v>
      </c>
      <c r="I157" s="115">
        <v>0</v>
      </c>
      <c r="J157" s="115">
        <v>199</v>
      </c>
    </row>
    <row r="158" spans="1:10" hidden="1" x14ac:dyDescent="0.25">
      <c r="A158" s="112" t="s">
        <v>319</v>
      </c>
      <c r="B158" s="113" t="s">
        <v>309</v>
      </c>
      <c r="E158" s="114">
        <v>0</v>
      </c>
      <c r="F158" s="114">
        <v>18</v>
      </c>
      <c r="G158" s="114">
        <v>0</v>
      </c>
      <c r="H158" s="114">
        <v>6</v>
      </c>
      <c r="I158" s="115">
        <v>0</v>
      </c>
      <c r="J158" s="115">
        <v>24</v>
      </c>
    </row>
    <row r="159" spans="1:10" hidden="1" x14ac:dyDescent="0.25">
      <c r="A159" s="112" t="s">
        <v>519</v>
      </c>
      <c r="B159" s="113" t="s">
        <v>520</v>
      </c>
      <c r="E159" s="114">
        <v>0</v>
      </c>
      <c r="F159" s="114">
        <v>132</v>
      </c>
      <c r="I159" s="115">
        <v>0</v>
      </c>
      <c r="J159" s="115">
        <v>132</v>
      </c>
    </row>
    <row r="160" spans="1:10" hidden="1" x14ac:dyDescent="0.25">
      <c r="A160" s="112" t="s">
        <v>521</v>
      </c>
      <c r="B160" s="113" t="s">
        <v>522</v>
      </c>
      <c r="C160" s="114">
        <v>0</v>
      </c>
      <c r="D160" s="114">
        <v>40</v>
      </c>
      <c r="E160" s="114">
        <v>0</v>
      </c>
      <c r="F160" s="114">
        <v>40</v>
      </c>
      <c r="G160" s="114">
        <v>0</v>
      </c>
      <c r="H160" s="114">
        <v>78</v>
      </c>
      <c r="I160" s="115">
        <v>0</v>
      </c>
      <c r="J160" s="115">
        <v>158</v>
      </c>
    </row>
    <row r="161" spans="1:10" hidden="1" x14ac:dyDescent="0.25">
      <c r="A161" s="112" t="s">
        <v>523</v>
      </c>
      <c r="B161" s="113" t="s">
        <v>377</v>
      </c>
      <c r="C161" s="114">
        <v>0</v>
      </c>
      <c r="D161" s="114">
        <v>1</v>
      </c>
      <c r="I161" s="115">
        <v>0</v>
      </c>
      <c r="J161" s="115">
        <v>1</v>
      </c>
    </row>
    <row r="162" spans="1:10" hidden="1" x14ac:dyDescent="0.25">
      <c r="A162" s="112" t="s">
        <v>524</v>
      </c>
      <c r="B162" s="113" t="s">
        <v>377</v>
      </c>
      <c r="C162" s="114">
        <v>0</v>
      </c>
      <c r="D162" s="114">
        <v>37</v>
      </c>
      <c r="I162" s="115">
        <v>0</v>
      </c>
      <c r="J162" s="115">
        <v>37</v>
      </c>
    </row>
    <row r="163" spans="1:10" hidden="1" x14ac:dyDescent="0.25">
      <c r="A163" s="112" t="s">
        <v>525</v>
      </c>
      <c r="B163" s="113" t="s">
        <v>377</v>
      </c>
      <c r="C163" s="114">
        <v>0</v>
      </c>
      <c r="D163" s="114">
        <v>12</v>
      </c>
      <c r="I163" s="115">
        <v>0</v>
      </c>
      <c r="J163" s="115">
        <v>12</v>
      </c>
    </row>
    <row r="164" spans="1:10" hidden="1" x14ac:dyDescent="0.25">
      <c r="A164" s="112" t="s">
        <v>376</v>
      </c>
      <c r="B164" s="113" t="s">
        <v>377</v>
      </c>
      <c r="C164" s="114">
        <v>-8</v>
      </c>
      <c r="D164" s="114">
        <v>238</v>
      </c>
      <c r="E164" s="114">
        <v>5</v>
      </c>
      <c r="F164" s="114">
        <v>12</v>
      </c>
      <c r="G164" s="114">
        <v>3</v>
      </c>
      <c r="H164" s="114">
        <v>30</v>
      </c>
      <c r="I164" s="115">
        <v>0</v>
      </c>
      <c r="J164" s="115">
        <v>280</v>
      </c>
    </row>
    <row r="165" spans="1:10" hidden="1" x14ac:dyDescent="0.25">
      <c r="A165" s="112" t="s">
        <v>526</v>
      </c>
      <c r="B165" s="113" t="s">
        <v>377</v>
      </c>
      <c r="C165" s="114">
        <v>0</v>
      </c>
      <c r="D165" s="114">
        <v>29</v>
      </c>
      <c r="I165" s="115">
        <v>0</v>
      </c>
      <c r="J165" s="115">
        <v>29</v>
      </c>
    </row>
    <row r="166" spans="1:10" hidden="1" x14ac:dyDescent="0.25">
      <c r="A166" s="112" t="s">
        <v>370</v>
      </c>
      <c r="B166" s="113" t="s">
        <v>371</v>
      </c>
      <c r="C166" s="114">
        <v>-8</v>
      </c>
      <c r="D166" s="114">
        <v>4</v>
      </c>
      <c r="E166" s="114">
        <v>5</v>
      </c>
      <c r="F166" s="114">
        <v>10</v>
      </c>
      <c r="G166" s="114">
        <v>3</v>
      </c>
      <c r="H166" s="114">
        <v>47</v>
      </c>
      <c r="I166" s="115">
        <v>0</v>
      </c>
      <c r="J166" s="115">
        <v>61</v>
      </c>
    </row>
    <row r="167" spans="1:10" hidden="1" x14ac:dyDescent="0.25">
      <c r="A167" s="112" t="s">
        <v>673</v>
      </c>
      <c r="B167" s="113" t="s">
        <v>371</v>
      </c>
      <c r="C167" s="114">
        <v>0</v>
      </c>
      <c r="D167" s="114">
        <v>36</v>
      </c>
      <c r="I167" s="115">
        <v>0</v>
      </c>
      <c r="J167" s="115">
        <v>36</v>
      </c>
    </row>
    <row r="168" spans="1:10" hidden="1" x14ac:dyDescent="0.25">
      <c r="A168" s="112" t="s">
        <v>528</v>
      </c>
      <c r="B168" s="113" t="s">
        <v>371</v>
      </c>
      <c r="C168" s="114">
        <v>0</v>
      </c>
      <c r="D168" s="114">
        <v>1</v>
      </c>
      <c r="I168" s="115">
        <v>0</v>
      </c>
      <c r="J168" s="115">
        <v>1</v>
      </c>
    </row>
    <row r="169" spans="1:10" hidden="1" x14ac:dyDescent="0.25">
      <c r="A169" s="112" t="s">
        <v>529</v>
      </c>
      <c r="B169" s="113" t="s">
        <v>377</v>
      </c>
      <c r="C169" s="114">
        <v>0</v>
      </c>
      <c r="D169" s="114">
        <v>13</v>
      </c>
      <c r="I169" s="115">
        <v>0</v>
      </c>
      <c r="J169" s="115">
        <v>13</v>
      </c>
    </row>
    <row r="170" spans="1:10" hidden="1" x14ac:dyDescent="0.25">
      <c r="A170" s="112" t="s">
        <v>624</v>
      </c>
      <c r="B170" s="113" t="s">
        <v>377</v>
      </c>
      <c r="C170" s="114">
        <v>0</v>
      </c>
      <c r="D170" s="114">
        <v>3</v>
      </c>
      <c r="I170" s="115">
        <v>0</v>
      </c>
      <c r="J170" s="115">
        <v>3</v>
      </c>
    </row>
    <row r="171" spans="1:10" hidden="1" x14ac:dyDescent="0.25">
      <c r="A171" s="112" t="s">
        <v>530</v>
      </c>
      <c r="B171" s="113" t="s">
        <v>377</v>
      </c>
      <c r="C171" s="114">
        <v>0</v>
      </c>
      <c r="D171" s="114">
        <v>2</v>
      </c>
      <c r="I171" s="115">
        <v>0</v>
      </c>
      <c r="J171" s="115">
        <v>2</v>
      </c>
    </row>
    <row r="172" spans="1:10" hidden="1" x14ac:dyDescent="0.25">
      <c r="A172" s="112" t="s">
        <v>531</v>
      </c>
      <c r="B172" s="113" t="s">
        <v>377</v>
      </c>
      <c r="C172" s="114">
        <v>0</v>
      </c>
      <c r="D172" s="114">
        <v>6</v>
      </c>
      <c r="I172" s="115">
        <v>0</v>
      </c>
      <c r="J172" s="115">
        <v>6</v>
      </c>
    </row>
    <row r="173" spans="1:10" hidden="1" x14ac:dyDescent="0.25">
      <c r="A173" s="112" t="s">
        <v>532</v>
      </c>
      <c r="B173" s="113" t="s">
        <v>377</v>
      </c>
      <c r="C173" s="114">
        <v>0</v>
      </c>
      <c r="D173" s="114">
        <v>126</v>
      </c>
      <c r="I173" s="115">
        <v>0</v>
      </c>
      <c r="J173" s="115">
        <v>126</v>
      </c>
    </row>
    <row r="174" spans="1:10" hidden="1" x14ac:dyDescent="0.25">
      <c r="A174" s="112" t="s">
        <v>533</v>
      </c>
      <c r="B174" s="113" t="s">
        <v>377</v>
      </c>
      <c r="C174" s="114">
        <v>0</v>
      </c>
      <c r="D174" s="114">
        <v>4</v>
      </c>
      <c r="I174" s="115">
        <v>0</v>
      </c>
      <c r="J174" s="115">
        <v>4</v>
      </c>
    </row>
    <row r="175" spans="1:10" hidden="1" x14ac:dyDescent="0.25">
      <c r="A175" s="112" t="s">
        <v>372</v>
      </c>
      <c r="B175" s="113" t="s">
        <v>373</v>
      </c>
      <c r="C175" s="114">
        <v>-8</v>
      </c>
      <c r="D175" s="114">
        <v>746</v>
      </c>
      <c r="E175" s="114">
        <v>5</v>
      </c>
      <c r="F175" s="114">
        <v>43</v>
      </c>
      <c r="G175" s="114">
        <v>3</v>
      </c>
      <c r="H175" s="114">
        <v>29</v>
      </c>
      <c r="I175" s="115">
        <v>0</v>
      </c>
      <c r="J175" s="115">
        <v>818</v>
      </c>
    </row>
    <row r="176" spans="1:10" hidden="1" x14ac:dyDescent="0.25">
      <c r="A176" s="112" t="s">
        <v>534</v>
      </c>
      <c r="B176" s="113" t="s">
        <v>371</v>
      </c>
      <c r="C176" s="114">
        <v>0</v>
      </c>
      <c r="D176" s="114">
        <v>4</v>
      </c>
      <c r="I176" s="115">
        <v>0</v>
      </c>
      <c r="J176" s="115">
        <v>4</v>
      </c>
    </row>
    <row r="177" spans="1:10" hidden="1" x14ac:dyDescent="0.25">
      <c r="A177" s="112" t="s">
        <v>535</v>
      </c>
      <c r="B177" s="113" t="s">
        <v>377</v>
      </c>
      <c r="C177" s="114">
        <v>0</v>
      </c>
      <c r="D177" s="114">
        <v>6</v>
      </c>
      <c r="I177" s="115">
        <v>0</v>
      </c>
      <c r="J177" s="115">
        <v>6</v>
      </c>
    </row>
    <row r="178" spans="1:10" hidden="1" x14ac:dyDescent="0.25">
      <c r="A178" s="112" t="s">
        <v>536</v>
      </c>
      <c r="B178" s="113" t="s">
        <v>377</v>
      </c>
      <c r="C178" s="114">
        <v>0</v>
      </c>
      <c r="D178" s="114">
        <v>4</v>
      </c>
      <c r="G178" s="114">
        <v>0</v>
      </c>
      <c r="H178" s="114">
        <v>2</v>
      </c>
      <c r="I178" s="115">
        <v>0</v>
      </c>
      <c r="J178" s="115">
        <v>6</v>
      </c>
    </row>
    <row r="179" spans="1:10" hidden="1" x14ac:dyDescent="0.25">
      <c r="A179" s="112" t="s">
        <v>603</v>
      </c>
      <c r="B179" s="113" t="s">
        <v>604</v>
      </c>
      <c r="C179" s="114">
        <v>0</v>
      </c>
      <c r="D179" s="114">
        <v>10</v>
      </c>
      <c r="I179" s="115">
        <v>0</v>
      </c>
      <c r="J179" s="115">
        <v>10</v>
      </c>
    </row>
    <row r="180" spans="1:10" hidden="1" x14ac:dyDescent="0.25">
      <c r="A180" s="112" t="s">
        <v>537</v>
      </c>
      <c r="B180" s="113" t="s">
        <v>527</v>
      </c>
      <c r="C180" s="114">
        <v>0</v>
      </c>
      <c r="D180" s="114">
        <v>2</v>
      </c>
      <c r="I180" s="115">
        <v>0</v>
      </c>
      <c r="J180" s="115">
        <v>2</v>
      </c>
    </row>
    <row r="181" spans="1:10" hidden="1" x14ac:dyDescent="0.25">
      <c r="A181" s="112" t="s">
        <v>538</v>
      </c>
      <c r="B181" s="113" t="s">
        <v>527</v>
      </c>
      <c r="C181" s="114">
        <v>0</v>
      </c>
      <c r="D181" s="114">
        <v>2</v>
      </c>
      <c r="I181" s="115">
        <v>0</v>
      </c>
      <c r="J181" s="115">
        <v>2</v>
      </c>
    </row>
    <row r="182" spans="1:10" hidden="1" x14ac:dyDescent="0.25">
      <c r="A182" s="112" t="s">
        <v>674</v>
      </c>
      <c r="B182" s="113" t="s">
        <v>527</v>
      </c>
      <c r="C182" s="114">
        <v>0</v>
      </c>
      <c r="D182" s="114">
        <v>4</v>
      </c>
      <c r="I182" s="115">
        <v>0</v>
      </c>
      <c r="J182" s="115">
        <v>4</v>
      </c>
    </row>
    <row r="183" spans="1:10" hidden="1" x14ac:dyDescent="0.25">
      <c r="A183" s="112" t="s">
        <v>539</v>
      </c>
      <c r="B183" s="113" t="s">
        <v>527</v>
      </c>
      <c r="C183" s="114">
        <v>0</v>
      </c>
      <c r="D183" s="114">
        <v>30</v>
      </c>
      <c r="I183" s="115">
        <v>0</v>
      </c>
      <c r="J183" s="115">
        <v>30</v>
      </c>
    </row>
    <row r="184" spans="1:10" hidden="1" x14ac:dyDescent="0.25">
      <c r="A184" s="112" t="s">
        <v>605</v>
      </c>
      <c r="B184" s="113" t="s">
        <v>527</v>
      </c>
      <c r="C184" s="114">
        <v>0</v>
      </c>
      <c r="D184" s="114">
        <v>1</v>
      </c>
      <c r="I184" s="115">
        <v>0</v>
      </c>
      <c r="J184" s="115">
        <v>1</v>
      </c>
    </row>
    <row r="185" spans="1:10" hidden="1" x14ac:dyDescent="0.25">
      <c r="A185" s="112" t="s">
        <v>540</v>
      </c>
      <c r="B185" s="113" t="s">
        <v>541</v>
      </c>
      <c r="C185" s="114">
        <v>0</v>
      </c>
      <c r="D185" s="114">
        <v>24</v>
      </c>
      <c r="I185" s="115">
        <v>0</v>
      </c>
      <c r="J185" s="115">
        <v>24</v>
      </c>
    </row>
    <row r="186" spans="1:10" hidden="1" x14ac:dyDescent="0.25">
      <c r="A186" s="112" t="s">
        <v>675</v>
      </c>
      <c r="B186" s="113" t="s">
        <v>377</v>
      </c>
      <c r="C186" s="114">
        <v>0</v>
      </c>
      <c r="D186" s="114">
        <v>6</v>
      </c>
      <c r="I186" s="115">
        <v>0</v>
      </c>
      <c r="J186" s="115">
        <v>6</v>
      </c>
    </row>
    <row r="187" spans="1:10" hidden="1" x14ac:dyDescent="0.25">
      <c r="A187" s="112" t="s">
        <v>380</v>
      </c>
      <c r="B187" s="113" t="s">
        <v>377</v>
      </c>
      <c r="C187" s="114">
        <v>0</v>
      </c>
      <c r="D187" s="114">
        <v>578</v>
      </c>
      <c r="E187" s="114">
        <v>0</v>
      </c>
      <c r="F187" s="114">
        <v>1</v>
      </c>
      <c r="I187" s="115">
        <v>0</v>
      </c>
      <c r="J187" s="115">
        <v>579</v>
      </c>
    </row>
    <row r="188" spans="1:10" hidden="1" x14ac:dyDescent="0.25">
      <c r="A188" s="112" t="s">
        <v>542</v>
      </c>
      <c r="B188" s="113" t="s">
        <v>543</v>
      </c>
      <c r="C188" s="114">
        <v>0</v>
      </c>
      <c r="D188" s="114">
        <v>18</v>
      </c>
      <c r="I188" s="115">
        <v>0</v>
      </c>
      <c r="J188" s="115">
        <v>18</v>
      </c>
    </row>
    <row r="189" spans="1:10" hidden="1" x14ac:dyDescent="0.25">
      <c r="A189" s="112" t="s">
        <v>545</v>
      </c>
      <c r="B189" s="113" t="s">
        <v>544</v>
      </c>
      <c r="C189" s="114">
        <v>0</v>
      </c>
      <c r="D189" s="114">
        <v>2</v>
      </c>
      <c r="I189" s="115">
        <v>0</v>
      </c>
      <c r="J189" s="115">
        <v>2</v>
      </c>
    </row>
    <row r="190" spans="1:10" hidden="1" x14ac:dyDescent="0.25">
      <c r="A190" s="112" t="s">
        <v>546</v>
      </c>
      <c r="B190" s="113" t="s">
        <v>547</v>
      </c>
      <c r="G190" s="114">
        <v>0</v>
      </c>
      <c r="H190" s="114">
        <v>2</v>
      </c>
      <c r="I190" s="115">
        <v>0</v>
      </c>
      <c r="J190" s="115">
        <v>2</v>
      </c>
    </row>
    <row r="191" spans="1:10" hidden="1" x14ac:dyDescent="0.25">
      <c r="A191" s="112" t="s">
        <v>548</v>
      </c>
      <c r="B191" s="113" t="s">
        <v>606</v>
      </c>
      <c r="C191" s="114">
        <v>0</v>
      </c>
      <c r="D191" s="114">
        <v>6</v>
      </c>
      <c r="I191" s="115">
        <v>0</v>
      </c>
      <c r="J191" s="115">
        <v>6</v>
      </c>
    </row>
    <row r="192" spans="1:10" hidden="1" x14ac:dyDescent="0.25">
      <c r="A192" s="112" t="s">
        <v>549</v>
      </c>
      <c r="B192" s="113" t="s">
        <v>550</v>
      </c>
      <c r="C192" s="114">
        <v>0</v>
      </c>
      <c r="D192" s="114">
        <v>23</v>
      </c>
      <c r="I192" s="115">
        <v>0</v>
      </c>
      <c r="J192" s="115">
        <v>23</v>
      </c>
    </row>
    <row r="193" spans="1:10" hidden="1" x14ac:dyDescent="0.25">
      <c r="A193" s="112" t="s">
        <v>625</v>
      </c>
      <c r="B193" s="113" t="s">
        <v>626</v>
      </c>
      <c r="C193" s="114">
        <v>0</v>
      </c>
      <c r="D193" s="114">
        <v>10</v>
      </c>
      <c r="I193" s="115">
        <v>0</v>
      </c>
      <c r="J193" s="115">
        <v>10</v>
      </c>
    </row>
    <row r="194" spans="1:10" hidden="1" x14ac:dyDescent="0.25">
      <c r="A194" s="112" t="s">
        <v>170</v>
      </c>
      <c r="B194" s="113" t="s">
        <v>171</v>
      </c>
      <c r="C194" s="114">
        <v>-58</v>
      </c>
      <c r="D194" s="114">
        <v>878</v>
      </c>
      <c r="E194" s="114">
        <v>40</v>
      </c>
      <c r="F194" s="114">
        <v>289</v>
      </c>
      <c r="G194" s="114">
        <v>18</v>
      </c>
      <c r="H194" s="114">
        <v>445</v>
      </c>
      <c r="I194" s="115">
        <v>0</v>
      </c>
      <c r="J194" s="115">
        <v>1612</v>
      </c>
    </row>
    <row r="195" spans="1:10" hidden="1" x14ac:dyDescent="0.25">
      <c r="A195" s="112" t="s">
        <v>172</v>
      </c>
      <c r="B195" s="113" t="s">
        <v>173</v>
      </c>
      <c r="C195" s="114">
        <v>-58</v>
      </c>
      <c r="D195" s="114">
        <v>953</v>
      </c>
      <c r="E195" s="114">
        <v>40</v>
      </c>
      <c r="F195" s="114">
        <v>269</v>
      </c>
      <c r="G195" s="114">
        <v>18</v>
      </c>
      <c r="H195" s="114">
        <v>396</v>
      </c>
      <c r="I195" s="115">
        <v>0</v>
      </c>
      <c r="J195" s="115">
        <v>1618</v>
      </c>
    </row>
    <row r="196" spans="1:10" hidden="1" x14ac:dyDescent="0.25">
      <c r="A196" s="112" t="s">
        <v>551</v>
      </c>
      <c r="B196" s="113" t="s">
        <v>552</v>
      </c>
      <c r="C196" s="114">
        <v>0</v>
      </c>
      <c r="D196" s="114">
        <v>5</v>
      </c>
      <c r="I196" s="115">
        <v>0</v>
      </c>
      <c r="J196" s="115">
        <v>5</v>
      </c>
    </row>
    <row r="197" spans="1:10" hidden="1" x14ac:dyDescent="0.25">
      <c r="A197" s="112" t="s">
        <v>554</v>
      </c>
      <c r="B197" s="113" t="s">
        <v>553</v>
      </c>
      <c r="E197" s="114">
        <v>0</v>
      </c>
      <c r="F197" s="114">
        <v>32</v>
      </c>
      <c r="I197" s="115">
        <v>0</v>
      </c>
      <c r="J197" s="115">
        <v>32</v>
      </c>
    </row>
    <row r="198" spans="1:10" hidden="1" x14ac:dyDescent="0.25">
      <c r="A198" s="112" t="s">
        <v>555</v>
      </c>
      <c r="B198" s="113" t="s">
        <v>553</v>
      </c>
      <c r="G198" s="114">
        <v>0</v>
      </c>
      <c r="H198" s="114">
        <v>1</v>
      </c>
      <c r="I198" s="115">
        <v>0</v>
      </c>
      <c r="J198" s="115">
        <v>1</v>
      </c>
    </row>
    <row r="199" spans="1:10" hidden="1" x14ac:dyDescent="0.25">
      <c r="A199" s="112" t="s">
        <v>556</v>
      </c>
      <c r="B199" s="113" t="s">
        <v>557</v>
      </c>
      <c r="C199" s="114">
        <v>0</v>
      </c>
      <c r="D199" s="114">
        <v>1</v>
      </c>
      <c r="I199" s="115">
        <v>0</v>
      </c>
      <c r="J199" s="115">
        <v>1</v>
      </c>
    </row>
    <row r="200" spans="1:10" hidden="1" x14ac:dyDescent="0.25">
      <c r="A200" s="112" t="s">
        <v>374</v>
      </c>
      <c r="B200" s="113" t="s">
        <v>375</v>
      </c>
      <c r="C200" s="114">
        <v>0</v>
      </c>
      <c r="D200" s="114">
        <v>79</v>
      </c>
      <c r="E200" s="114">
        <v>0</v>
      </c>
      <c r="F200" s="114">
        <v>22</v>
      </c>
      <c r="G200" s="114">
        <v>0</v>
      </c>
      <c r="H200" s="114">
        <v>40</v>
      </c>
      <c r="I200" s="115">
        <v>0</v>
      </c>
      <c r="J200" s="115">
        <v>141</v>
      </c>
    </row>
    <row r="201" spans="1:10" hidden="1" x14ac:dyDescent="0.25">
      <c r="A201" s="112" t="s">
        <v>558</v>
      </c>
      <c r="B201" s="113" t="s">
        <v>559</v>
      </c>
      <c r="C201" s="114">
        <v>0</v>
      </c>
      <c r="D201" s="114">
        <v>13</v>
      </c>
      <c r="I201" s="115">
        <v>0</v>
      </c>
      <c r="J201" s="115">
        <v>13</v>
      </c>
    </row>
    <row r="202" spans="1:10" hidden="1" x14ac:dyDescent="0.25">
      <c r="A202" s="112" t="s">
        <v>627</v>
      </c>
      <c r="B202" s="113" t="s">
        <v>628</v>
      </c>
      <c r="C202" s="114">
        <v>0</v>
      </c>
      <c r="D202" s="114">
        <v>12</v>
      </c>
      <c r="I202" s="115">
        <v>0</v>
      </c>
      <c r="J202" s="115">
        <v>12</v>
      </c>
    </row>
    <row r="203" spans="1:10" hidden="1" x14ac:dyDescent="0.25">
      <c r="A203" s="112" t="s">
        <v>629</v>
      </c>
      <c r="B203" s="113" t="s">
        <v>630</v>
      </c>
      <c r="C203" s="114">
        <v>0</v>
      </c>
      <c r="D203" s="114">
        <v>2</v>
      </c>
      <c r="I203" s="115">
        <v>0</v>
      </c>
      <c r="J203" s="115">
        <v>2</v>
      </c>
    </row>
    <row r="204" spans="1:10" hidden="1" x14ac:dyDescent="0.25">
      <c r="A204" s="112" t="s">
        <v>560</v>
      </c>
      <c r="B204" s="113" t="s">
        <v>561</v>
      </c>
      <c r="C204" s="114">
        <v>0</v>
      </c>
      <c r="D204" s="114">
        <v>3</v>
      </c>
      <c r="G204" s="114">
        <v>0</v>
      </c>
      <c r="H204" s="114">
        <v>1</v>
      </c>
      <c r="I204" s="115">
        <v>0</v>
      </c>
      <c r="J204" s="115">
        <v>4</v>
      </c>
    </row>
    <row r="205" spans="1:10" hidden="1" x14ac:dyDescent="0.25">
      <c r="A205" s="112" t="s">
        <v>676</v>
      </c>
      <c r="B205" s="113" t="s">
        <v>677</v>
      </c>
      <c r="C205" s="114">
        <v>0</v>
      </c>
      <c r="D205" s="114">
        <v>4</v>
      </c>
      <c r="I205" s="115">
        <v>0</v>
      </c>
      <c r="J205" s="115">
        <v>4</v>
      </c>
    </row>
    <row r="206" spans="1:10" hidden="1" x14ac:dyDescent="0.25">
      <c r="A206" s="112" t="s">
        <v>378</v>
      </c>
      <c r="B206" s="113" t="s">
        <v>379</v>
      </c>
      <c r="C206" s="114">
        <v>-8</v>
      </c>
      <c r="D206" s="114">
        <v>218</v>
      </c>
      <c r="E206" s="114">
        <v>5</v>
      </c>
      <c r="F206" s="114">
        <v>184</v>
      </c>
      <c r="G206" s="114">
        <v>3</v>
      </c>
      <c r="H206" s="114">
        <v>117</v>
      </c>
      <c r="I206" s="115">
        <v>0</v>
      </c>
      <c r="J206" s="115">
        <v>519</v>
      </c>
    </row>
    <row r="207" spans="1:10" hidden="1" x14ac:dyDescent="0.25">
      <c r="A207" s="112" t="s">
        <v>35</v>
      </c>
      <c r="B207" s="113" t="s">
        <v>36</v>
      </c>
      <c r="C207" s="114">
        <v>0</v>
      </c>
      <c r="D207" s="114">
        <v>35</v>
      </c>
      <c r="E207" s="114">
        <v>0</v>
      </c>
      <c r="F207" s="114">
        <v>9</v>
      </c>
      <c r="G207" s="114">
        <v>0</v>
      </c>
      <c r="H207" s="114">
        <v>62</v>
      </c>
      <c r="I207" s="115">
        <v>0</v>
      </c>
      <c r="J207" s="115">
        <v>106</v>
      </c>
    </row>
    <row r="208" spans="1:10" hidden="1" x14ac:dyDescent="0.25">
      <c r="A208" s="112" t="s">
        <v>31</v>
      </c>
      <c r="B208" s="113" t="s">
        <v>32</v>
      </c>
      <c r="C208" s="114">
        <v>-191</v>
      </c>
      <c r="D208" s="114">
        <v>455</v>
      </c>
      <c r="E208" s="114">
        <v>40</v>
      </c>
      <c r="F208" s="114">
        <v>281</v>
      </c>
      <c r="G208" s="114">
        <v>151</v>
      </c>
      <c r="H208" s="114">
        <v>278</v>
      </c>
      <c r="I208" s="115">
        <v>0</v>
      </c>
      <c r="J208" s="115">
        <v>1014</v>
      </c>
    </row>
    <row r="209" spans="1:10" hidden="1" x14ac:dyDescent="0.25">
      <c r="A209" s="112" t="s">
        <v>562</v>
      </c>
      <c r="B209" s="113" t="s">
        <v>563</v>
      </c>
      <c r="E209" s="114">
        <v>0</v>
      </c>
      <c r="F209" s="114">
        <v>161</v>
      </c>
      <c r="I209" s="115">
        <v>0</v>
      </c>
      <c r="J209" s="115">
        <v>161</v>
      </c>
    </row>
    <row r="210" spans="1:10" hidden="1" x14ac:dyDescent="0.25">
      <c r="A210" s="112" t="s">
        <v>564</v>
      </c>
      <c r="B210" s="113" t="s">
        <v>46</v>
      </c>
      <c r="E210" s="114">
        <v>0</v>
      </c>
      <c r="F210" s="114">
        <v>200</v>
      </c>
      <c r="I210" s="115">
        <v>0</v>
      </c>
      <c r="J210" s="115">
        <v>200</v>
      </c>
    </row>
    <row r="211" spans="1:10" hidden="1" x14ac:dyDescent="0.25">
      <c r="A211" s="112" t="s">
        <v>45</v>
      </c>
      <c r="B211" s="113" t="s">
        <v>46</v>
      </c>
      <c r="C211" s="114">
        <v>-20000</v>
      </c>
      <c r="D211" s="114">
        <v>129442</v>
      </c>
      <c r="E211" s="114">
        <v>10000</v>
      </c>
      <c r="F211" s="114">
        <v>21027</v>
      </c>
      <c r="G211" s="114">
        <v>10000</v>
      </c>
      <c r="H211" s="114">
        <v>6007</v>
      </c>
      <c r="I211" s="115">
        <v>0</v>
      </c>
      <c r="J211" s="115">
        <v>156476</v>
      </c>
    </row>
    <row r="212" spans="1:10" hidden="1" x14ac:dyDescent="0.25">
      <c r="A212" s="112" t="s">
        <v>565</v>
      </c>
      <c r="B212" s="113" t="s">
        <v>566</v>
      </c>
      <c r="C212" s="114">
        <v>0</v>
      </c>
      <c r="D212" s="114">
        <v>27</v>
      </c>
      <c r="I212" s="115">
        <v>0</v>
      </c>
      <c r="J212" s="115">
        <v>27</v>
      </c>
    </row>
    <row r="213" spans="1:10" hidden="1" x14ac:dyDescent="0.25">
      <c r="A213" s="112" t="s">
        <v>383</v>
      </c>
      <c r="B213" s="113" t="s">
        <v>384</v>
      </c>
      <c r="C213" s="114">
        <v>0</v>
      </c>
      <c r="D213" s="114">
        <v>126</v>
      </c>
      <c r="E213" s="114">
        <v>0</v>
      </c>
      <c r="F213" s="114">
        <v>62</v>
      </c>
      <c r="G213" s="114">
        <v>0</v>
      </c>
      <c r="H213" s="114">
        <v>11</v>
      </c>
      <c r="I213" s="115">
        <v>0</v>
      </c>
      <c r="J213" s="115">
        <v>199</v>
      </c>
    </row>
    <row r="214" spans="1:10" hidden="1" x14ac:dyDescent="0.25">
      <c r="A214" s="112" t="s">
        <v>567</v>
      </c>
      <c r="B214" s="113" t="s">
        <v>607</v>
      </c>
      <c r="C214" s="114">
        <v>0</v>
      </c>
      <c r="D214" s="114">
        <v>6</v>
      </c>
      <c r="I214" s="115">
        <v>0</v>
      </c>
      <c r="J214" s="115">
        <v>6</v>
      </c>
    </row>
    <row r="215" spans="1:10" hidden="1" x14ac:dyDescent="0.25">
      <c r="A215" s="112" t="s">
        <v>631</v>
      </c>
      <c r="B215" s="113" t="s">
        <v>631</v>
      </c>
      <c r="C215" s="114">
        <v>0</v>
      </c>
      <c r="D215" s="114">
        <v>1</v>
      </c>
      <c r="I215" s="115">
        <v>0</v>
      </c>
      <c r="J215" s="115">
        <v>1</v>
      </c>
    </row>
    <row r="216" spans="1:10" hidden="1" x14ac:dyDescent="0.25">
      <c r="A216" s="112" t="s">
        <v>678</v>
      </c>
      <c r="B216" s="113" t="s">
        <v>679</v>
      </c>
      <c r="C216" s="114">
        <v>0</v>
      </c>
      <c r="D216" s="114">
        <v>2</v>
      </c>
      <c r="I216" s="115">
        <v>0</v>
      </c>
      <c r="J216" s="115">
        <v>2</v>
      </c>
    </row>
    <row r="217" spans="1:10" hidden="1" x14ac:dyDescent="0.25">
      <c r="A217" s="112" t="s">
        <v>568</v>
      </c>
      <c r="B217" s="113" t="s">
        <v>569</v>
      </c>
      <c r="C217" s="114">
        <v>0</v>
      </c>
      <c r="D217" s="114">
        <v>27</v>
      </c>
      <c r="I217" s="115">
        <v>0</v>
      </c>
      <c r="J217" s="115">
        <v>27</v>
      </c>
    </row>
    <row r="218" spans="1:10" hidden="1" x14ac:dyDescent="0.25">
      <c r="A218" s="112" t="s">
        <v>570</v>
      </c>
      <c r="B218" s="113" t="s">
        <v>569</v>
      </c>
      <c r="C218" s="114">
        <v>0</v>
      </c>
      <c r="D218" s="114">
        <v>20</v>
      </c>
      <c r="I218" s="115">
        <v>0</v>
      </c>
      <c r="J218" s="115">
        <v>20</v>
      </c>
    </row>
    <row r="219" spans="1:10" hidden="1" x14ac:dyDescent="0.25">
      <c r="A219" s="112" t="s">
        <v>571</v>
      </c>
      <c r="B219" s="113" t="s">
        <v>377</v>
      </c>
      <c r="C219" s="114">
        <v>0</v>
      </c>
      <c r="D219" s="114">
        <v>1</v>
      </c>
      <c r="I219" s="115">
        <v>0</v>
      </c>
      <c r="J219" s="115">
        <v>1</v>
      </c>
    </row>
    <row r="220" spans="1:10" hidden="1" x14ac:dyDescent="0.25">
      <c r="A220" s="112" t="s">
        <v>572</v>
      </c>
      <c r="B220" s="113" t="s">
        <v>377</v>
      </c>
      <c r="C220" s="114">
        <v>0</v>
      </c>
      <c r="D220" s="114">
        <v>2</v>
      </c>
      <c r="I220" s="115">
        <v>0</v>
      </c>
      <c r="J220" s="115">
        <v>2</v>
      </c>
    </row>
    <row r="221" spans="1:10" hidden="1" x14ac:dyDescent="0.25">
      <c r="A221" s="112" t="s">
        <v>573</v>
      </c>
      <c r="B221" s="113" t="s">
        <v>527</v>
      </c>
      <c r="C221" s="114">
        <v>0</v>
      </c>
      <c r="D221" s="114">
        <v>100</v>
      </c>
      <c r="I221" s="115">
        <v>0</v>
      </c>
      <c r="J221" s="115">
        <v>100</v>
      </c>
    </row>
    <row r="222" spans="1:10" hidden="1" x14ac:dyDescent="0.25">
      <c r="A222" s="112" t="s">
        <v>632</v>
      </c>
      <c r="B222" s="113" t="s">
        <v>633</v>
      </c>
      <c r="C222" s="114">
        <v>0</v>
      </c>
      <c r="D222" s="114">
        <v>6</v>
      </c>
      <c r="I222" s="115">
        <v>0</v>
      </c>
      <c r="J222" s="115">
        <v>6</v>
      </c>
    </row>
    <row r="223" spans="1:10" hidden="1" x14ac:dyDescent="0.25">
      <c r="A223" s="112" t="s">
        <v>574</v>
      </c>
      <c r="B223" s="113" t="s">
        <v>527</v>
      </c>
      <c r="C223" s="114">
        <v>0</v>
      </c>
      <c r="D223" s="114">
        <v>1</v>
      </c>
      <c r="I223" s="115">
        <v>0</v>
      </c>
      <c r="J223" s="115">
        <v>1</v>
      </c>
    </row>
    <row r="224" spans="1:10" hidden="1" x14ac:dyDescent="0.25">
      <c r="A224" s="112" t="s">
        <v>575</v>
      </c>
      <c r="B224" s="113" t="s">
        <v>576</v>
      </c>
      <c r="C224" s="114">
        <v>0</v>
      </c>
      <c r="D224" s="114">
        <v>1</v>
      </c>
      <c r="I224" s="115">
        <v>0</v>
      </c>
      <c r="J224" s="115">
        <v>1</v>
      </c>
    </row>
    <row r="225" spans="1:10" hidden="1" x14ac:dyDescent="0.25">
      <c r="A225" s="112" t="s">
        <v>577</v>
      </c>
      <c r="B225" s="113" t="s">
        <v>578</v>
      </c>
      <c r="C225" s="114">
        <v>0</v>
      </c>
      <c r="D225" s="114">
        <v>3</v>
      </c>
      <c r="I225" s="115">
        <v>0</v>
      </c>
      <c r="J225" s="115">
        <v>3</v>
      </c>
    </row>
    <row r="226" spans="1:10" hidden="1" x14ac:dyDescent="0.25">
      <c r="A226" s="112" t="s">
        <v>579</v>
      </c>
      <c r="B226" s="113" t="s">
        <v>576</v>
      </c>
      <c r="C226" s="114">
        <v>0</v>
      </c>
      <c r="D226" s="114">
        <v>2</v>
      </c>
      <c r="G226" s="114">
        <v>0</v>
      </c>
      <c r="H226" s="114">
        <v>1</v>
      </c>
      <c r="I226" s="115">
        <v>0</v>
      </c>
      <c r="J226" s="115">
        <v>3</v>
      </c>
    </row>
    <row r="227" spans="1:10" hidden="1" x14ac:dyDescent="0.25">
      <c r="A227" s="112" t="s">
        <v>580</v>
      </c>
      <c r="B227" s="113" t="s">
        <v>581</v>
      </c>
      <c r="C227" s="114">
        <v>0</v>
      </c>
      <c r="D227" s="114">
        <v>36</v>
      </c>
      <c r="I227" s="115">
        <v>0</v>
      </c>
      <c r="J227" s="115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&amp;L&amp;G&amp;C&amp;11Instruction&amp;B&amp;14_x000D_PO5 CUQ1 H1B1 IEZZPRO SARAWAK 19-04-2019 Q00132  TMNINDAHKCH&amp;R&amp;11&amp;P (&amp;N)</oddHeader>
    <oddFooter>&amp;L&amp;11Prepared: EZWANAF Afzarhushairi Wan Pani_x000D_Approved: MOAIMCBE [Afzarhushairi Wan Pani]_x000D_Ericsson Internal&amp;C&amp;11Date: 2019-04-17
&amp;R&amp;11No: ECM-19:000551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MRF</vt:lpstr>
      <vt:lpstr>SITE INFO</vt:lpstr>
      <vt:lpstr>SUPPORT  MATERIAL </vt:lpstr>
      <vt:lpstr>MASTER CHECKLIST  SOH 17APR2019</vt:lpstr>
      <vt:lpstr>SOH 17APR2019</vt:lpstr>
      <vt:lpstr>z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PO5 CUQ1 H1B1 IEZZPRO SARAWAK 19-04-2019 Q00132  TMNINDAHKCH</dc:title>
  <dc:subject>DELIVERY TO SPAC KTN (Part 2 of 2)</dc:subject>
  <dc:creator>EZWANAF Afzarhushairi Wan Pani</dc:creator>
  <cp:keywords/>
  <dc:description>ECM-19:000551 Uen_x000d_Rev A</dc:description>
  <cp:lastModifiedBy>PAM WHIP</cp:lastModifiedBy>
  <cp:lastPrinted>2013-11-27T09:44:51Z</cp:lastPrinted>
  <dcterms:created xsi:type="dcterms:W3CDTF">2011-09-22T03:54:22Z</dcterms:created>
  <dcterms:modified xsi:type="dcterms:W3CDTF">2019-04-17T04:24:03Z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PO5 CUQ1 H1B1 IEZZPRO SARAWAK 19-04-2019 Q00132  TMNINDAHKCH</vt:lpwstr>
  </property>
  <property fmtid="{D5CDD505-2E9C-101B-9397-08002B2CF9AE}" pid="16" name="ExtConf">
    <vt:lpwstr/>
  </property>
  <property fmtid="{D5CDD505-2E9C-101B-9397-08002B2CF9AE}" pid="17" name="Date">
    <vt:lpwstr>2019-04-17</vt:lpwstr>
  </property>
  <property fmtid="{D5CDD505-2E9C-101B-9397-08002B2CF9AE}" pid="18" name="DocNo">
    <vt:lpwstr>ECM-19:000551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